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895" tabRatio="598" activeTab="9"/>
  </bookViews>
  <sheets>
    <sheet name="1" sheetId="1" r:id="rId1"/>
    <sheet name="2" sheetId="2" r:id="rId2"/>
    <sheet name="3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3" sheetId="10" r:id="rId10"/>
    <sheet name="14" sheetId="11" r:id="rId11"/>
  </sheets>
  <definedNames>
    <definedName name="_xlnm.Print_Titles" localSheetId="0">'1'!$11:$11</definedName>
    <definedName name="_xlnm.Print_Titles" localSheetId="8">'10'!$14:$15</definedName>
    <definedName name="_xlnm.Print_Titles" localSheetId="1">'2'!$11:$12</definedName>
    <definedName name="_xlnm.Print_Titles" localSheetId="2">'3'!$11:$11</definedName>
    <definedName name="_xlnm.Print_Titles" localSheetId="5">'7'!$13:$13</definedName>
    <definedName name="_xlnm.Print_Titles" localSheetId="6">'8'!$14:$15</definedName>
    <definedName name="_xlnm.Print_Titles" localSheetId="7">'9'!$13:$13</definedName>
    <definedName name="_xlnm.Print_Area" localSheetId="9">'13'!$A$1:$C$23</definedName>
    <definedName name="_xlnm.Print_Area" localSheetId="2">'3'!$A$1:$C$45</definedName>
    <definedName name="_xlnm.Print_Area" localSheetId="3">'5'!$A$1:$C$35</definedName>
  </definedNames>
  <calcPr fullCalcOnLoad="1"/>
</workbook>
</file>

<file path=xl/sharedStrings.xml><?xml version="1.0" encoding="utf-8"?>
<sst xmlns="http://schemas.openxmlformats.org/spreadsheetml/2006/main" count="6008" uniqueCount="487">
  <si>
    <t>Наименование</t>
  </si>
  <si>
    <t>тыс.руб.</t>
  </si>
  <si>
    <t>РЗ</t>
  </si>
  <si>
    <t>ЦСР</t>
  </si>
  <si>
    <t>ВР</t>
  </si>
  <si>
    <t>В С Е Г О</t>
  </si>
  <si>
    <t>ОБЩЕГОСУДАРСТВЕННЫЕ ВОПРОСЫ</t>
  </si>
  <si>
    <t>01</t>
  </si>
  <si>
    <t>000</t>
  </si>
  <si>
    <t>Расходы</t>
  </si>
  <si>
    <t>200</t>
  </si>
  <si>
    <t>210</t>
  </si>
  <si>
    <t>Заработная плата</t>
  </si>
  <si>
    <t>211</t>
  </si>
  <si>
    <t>213</t>
  </si>
  <si>
    <t>220</t>
  </si>
  <si>
    <t>Транспортные услуги</t>
  </si>
  <si>
    <t>222</t>
  </si>
  <si>
    <t>0000000</t>
  </si>
  <si>
    <t>Услуги связи</t>
  </si>
  <si>
    <t>221</t>
  </si>
  <si>
    <t>Коммунальные услуги</t>
  </si>
  <si>
    <t>223</t>
  </si>
  <si>
    <t>225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</si>
  <si>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</si>
  <si>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</si>
  <si>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</si>
  <si>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</si>
  <si>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</si>
  <si>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</si>
  <si>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</si>
  <si>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</si>
  <si>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</si>
  <si>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Резервные фонды</t>
  </si>
  <si>
    <t>05</t>
  </si>
  <si>
    <t>08</t>
  </si>
  <si>
    <t>Культура</t>
  </si>
  <si>
    <t>737</t>
  </si>
  <si>
    <t>Сумма</t>
  </si>
  <si>
    <t>Мобилизационная и вневойсковая подготовка</t>
  </si>
  <si>
    <t>Благоустройство</t>
  </si>
  <si>
    <t>Уличное освещение</t>
  </si>
  <si>
    <t>0013600</t>
  </si>
  <si>
    <t>4409900</t>
  </si>
  <si>
    <t>001</t>
  </si>
  <si>
    <t>Начисления на выплату по оплате труда</t>
  </si>
  <si>
    <t>Оплата труда и начисления на выплаты по оплате труда</t>
  </si>
  <si>
    <t>Приобретение работ, услуг</t>
  </si>
  <si>
    <t>Прочие работы, услуги</t>
  </si>
  <si>
    <t>Выполнение функций органами местного самоуправления</t>
  </si>
  <si>
    <t>500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</si>
  <si>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</si>
  <si>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</si>
  <si>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Оплата работ, услуг</t>
  </si>
  <si>
    <t>Работы, услуги на содержание имущества</t>
  </si>
  <si>
    <t>Работы, услуги по содержанию имущества</t>
  </si>
  <si>
    <t>3500300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</si>
  <si>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</si>
  <si>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</si>
  <si>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</si>
  <si>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Жилищное хозяйство</t>
  </si>
  <si>
    <t>0700500</t>
  </si>
  <si>
    <t>Безвозмездные перечисления бюджетам</t>
  </si>
  <si>
    <t>017</t>
  </si>
  <si>
    <t>Иные межбюджетные трансферты</t>
  </si>
  <si>
    <t>Резервные фонды местных администраций</t>
  </si>
  <si>
    <t>Прочие мероприятия по благоустройству городских округов и поселений</t>
  </si>
  <si>
    <t>Озеленение</t>
  </si>
  <si>
    <t>Функционирование высшего должностного лица субъекта Российской Федерации и муниципального образования</t>
  </si>
  <si>
    <t>Перечисления другим бюджетам бюджетной системы РФ</t>
  </si>
  <si>
    <t>Коммунальное хозяйство</t>
  </si>
  <si>
    <t>3510500</t>
  </si>
  <si>
    <t>Мероприятия в области коммунального хозяйства</t>
  </si>
  <si>
    <t>РАСПРЕДЕЛЕНИЕ БЮДЖЕТНЫХ АССИГНОВАНИЙ ПО РАЗДЕЛАМ, ПОДРАЗДЕЛАМ,</t>
  </si>
  <si>
    <t>КОСГУ</t>
  </si>
  <si>
    <t>ГРБС</t>
  </si>
  <si>
    <t>НАЦИОНАЛЬНАЯ ОБОРОНА</t>
  </si>
  <si>
    <t>ОБЕСПЕЧЕНИЕ ПОЖАРНОЙ БЕЗОПАСНОСТИ</t>
  </si>
  <si>
    <t>ЖИЛИЩНО-КОММУНАЛЬНОЕ ХОЗЯЙСТВО</t>
  </si>
  <si>
    <t>ИТОГО РАСХОДОВ</t>
  </si>
  <si>
    <t>3380000</t>
  </si>
  <si>
    <t>Мероприятия в области строительства, архитектуры и градостроительства</t>
  </si>
  <si>
    <t>НАЦИОНАЛЬНАЯ ЭКОНОМИКА</t>
  </si>
  <si>
    <t>Другие вопросы в области национальной экономики</t>
  </si>
  <si>
    <t>3510000</t>
  </si>
  <si>
    <t>Поддержка коммунального хозяйства</t>
  </si>
  <si>
    <t xml:space="preserve">РАСПРЕДЕЛЕНИЕ БЮДЖЕТНЫХ АССИГНОВАНИЙ ПО РАЗДЕЛАМ </t>
  </si>
  <si>
    <t>ЦЕЛЕВЫМ СТАТЬЯМ И ВИДАМ РАСХОДОВ КЛАССИФИКАЦИИ РАСХОДОВ БЮДЖЕТОВ</t>
  </si>
  <si>
    <t>КУЛЬТУРА И КИНЕМАТОГРАФИЯ</t>
  </si>
  <si>
    <t>Приложение № 3</t>
  </si>
  <si>
    <t xml:space="preserve">РАСПРЕДЕЛЕНИЕ БЮДЖЕТНЫХ АССИГНОВАНИЙ </t>
  </si>
  <si>
    <t xml:space="preserve"> ПО РАЗДЕЛАМ, ПОДРАЗДЕЛАМ, ЦЕЛЕВЫМ СТАТЬЯМ И ВИДАМ </t>
  </si>
  <si>
    <t>Осуществление отдельных областныхгосударственных полномочийпо регулированию тарифов на товары и услуги организаций</t>
  </si>
  <si>
    <t>0024200</t>
  </si>
  <si>
    <t>3400300</t>
  </si>
  <si>
    <t>ЖИЛИЩНО-КОММУНАЬНОЕ ХОЗЯЙСТВО</t>
  </si>
  <si>
    <t>ЗДРАВООХРАНЕНИЕ</t>
  </si>
  <si>
    <t>09</t>
  </si>
  <si>
    <t>Амбулаторная помощь</t>
  </si>
  <si>
    <t>Поликлиники, амбулатории, диагностические центры</t>
  </si>
  <si>
    <t>4710000</t>
  </si>
  <si>
    <t>Софинансирование объектов капитального строительства государственной собственности субъектов Российской Федерации ( объектов капитального строительства собственности муниципальных образований)</t>
  </si>
  <si>
    <t>020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</si>
  <si>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</si>
  <si>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межбюдетные трансферты общего характера</t>
  </si>
  <si>
    <t>Мероприятия по землеустройству и землепользованию</t>
  </si>
  <si>
    <t>Приложение № 5</t>
  </si>
  <si>
    <t>Выполнение функций казенными учреждениями</t>
  </si>
  <si>
    <t>Прочие межбюджетные трансферты общего характера</t>
  </si>
  <si>
    <t>Проведение выборов и референдумов</t>
  </si>
  <si>
    <t>0200000</t>
  </si>
  <si>
    <t>0200002</t>
  </si>
  <si>
    <t>Проведение выборов в представительные органы муниципального образования</t>
  </si>
  <si>
    <t>0200003</t>
  </si>
  <si>
    <t>Проведение выборов главы муниципального образования</t>
  </si>
  <si>
    <t>Обеспечение проведения выборов и референдумов</t>
  </si>
  <si>
    <t>Приложение № 1</t>
  </si>
  <si>
    <t>муниципального образования</t>
  </si>
  <si>
    <t xml:space="preserve">Код главного администратора доходов 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</si>
  <si>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</si>
  <si>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</si>
  <si>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</si>
  <si>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организации</t>
  </si>
  <si>
    <t xml:space="preserve">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</si>
  <si>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</si>
  <si>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</si>
  <si>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</si>
  <si>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 xml:space="preserve"> 1 05 00000 00 0000 000</t>
  </si>
  <si>
    <t>Единый сельскохозяйственный налог</t>
  </si>
  <si>
    <t xml:space="preserve"> 1 05 03000 01 0000 110</t>
  </si>
  <si>
    <t xml:space="preserve"> 1 05 03010 01 0000 110</t>
  </si>
  <si>
    <t>НАЛОГИ НА ИМУЩЕСТВО</t>
  </si>
  <si>
    <t>Налог на имущество физических лиц</t>
  </si>
  <si>
    <t>1 06 01000 00 0000 110</t>
  </si>
  <si>
    <t>ТРАНСПОРТНЫЙ НАЛОГ</t>
  </si>
  <si>
    <t>1 06 04000 02 0000 110</t>
  </si>
  <si>
    <t>Транспортный налог с физических лиц</t>
  </si>
  <si>
    <t>1 06 04012 02 0000 110</t>
  </si>
  <si>
    <t xml:space="preserve">Земельный налог </t>
  </si>
  <si>
    <t>1 06 06000 00 0000 110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</si>
  <si>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</si>
  <si>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</si>
  <si>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 ПРОШЛЫХ ЛЕТ (ОТМЕНЕННЫЕ НАЛОГИ)</t>
  </si>
  <si>
    <t>1 09 04000 00 0000 110</t>
  </si>
  <si>
    <t>Земельный налог (по обязательствам, возникшим до 1 января 2007 г.) мобилизуемый на территориях поселений</t>
  </si>
  <si>
    <t>1 09 04050 10 0000 110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</si>
  <si>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</si>
  <si>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</si>
  <si>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</si>
  <si>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</si>
  <si>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</si>
  <si>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 xml:space="preserve"> 1 13 00000 00 0000 000</t>
  </si>
  <si>
    <t>Прочие доходы от оказания платных услуг и компенсации затрат государства</t>
  </si>
  <si>
    <t xml:space="preserve"> 1 13 03000 00 0000 130</t>
  </si>
  <si>
    <t>Прочие доходы от оказания платных услуг получателями средств бюджетов поселений и компенсации затрат государства</t>
  </si>
  <si>
    <t xml:space="preserve"> 1 13 03050 10 0000 130</t>
  </si>
  <si>
    <t>ДОХОДЫ ОТ ПРОДАЖИ МАТЕРИАЛЬНЫХ И НЕМАТЕРИАЛЬНЫХ АКТИВОВ</t>
  </si>
  <si>
    <t>1 14 00000 00 0000  000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</si>
  <si>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</si>
  <si>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1 14 02030 10 0000  410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</si>
  <si>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</si>
  <si>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1 14 02033 10 0000  410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</si>
  <si>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</si>
  <si>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1 14 06000 00 0000  430</t>
  </si>
  <si>
    <t xml:space="preserve">Доходы от продажи земельных участков, государственная собственность на которые не разграничена </t>
  </si>
  <si>
    <t>1 14 06010 00 0000  430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</si>
  <si>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</si>
  <si>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1 14 06013 10 0000  430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</si>
  <si>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</si>
  <si>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</si>
  <si>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</si>
  <si>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</si>
  <si>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</si>
  <si>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</si>
  <si>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</si>
  <si>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ДОХОДЫ ОТ ПРЕДПРИНИМАТЕЛЬСКОЙ И ИНОЙ ПРИНОСЯЩЕЙ ДОХОД ДЕЯТЕЛЬНОСТИ</t>
  </si>
  <si>
    <t xml:space="preserve"> 3 00 00000 00 0000 000</t>
  </si>
  <si>
    <t>ДОХОДЫ ОТ ПРОДАЖИ ТОВАРОВ И УСЛУГ</t>
  </si>
  <si>
    <t xml:space="preserve"> 3 02 00000 00 0000 000</t>
  </si>
  <si>
    <t>Доходы от оказания услуг</t>
  </si>
  <si>
    <t xml:space="preserve"> 3 02 01000 00 0000 130</t>
  </si>
  <si>
    <t>*Доходы от оказания услуг учреждениями, находящимися в ведении органов местного самоуправления поселений</t>
  </si>
  <si>
    <t xml:space="preserve"> 3 02 01050 10 0000 130</t>
  </si>
  <si>
    <t>Итого доходов</t>
  </si>
  <si>
    <t xml:space="preserve">Перечень главных администраторов доходов бюджета </t>
  </si>
  <si>
    <t xml:space="preserve">Молодежного муниципального образования </t>
  </si>
  <si>
    <t>Управление Федеральной налоговой службы по Иркутской области</t>
  </si>
  <si>
    <t>1 01 02000 01 0000 110</t>
  </si>
  <si>
    <t>1 05 03000 01 0000 110</t>
  </si>
  <si>
    <t>Земельный налог</t>
  </si>
  <si>
    <t>Задолженность и перерасчеты по отмененным налогам, сборам и иным обязательным платежам</t>
  </si>
  <si>
    <t>Комитет по управлению муниципальным имуществом Иркутского района</t>
  </si>
  <si>
    <t>1 11 05013 10 0000 120</t>
  </si>
  <si>
    <t>1 11 05025 10 0000 120</t>
  </si>
  <si>
    <t>Доходы, получаемые в виде арендной платы за земельные участки,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</si>
  <si>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1 14 06013 10 0000 430</t>
  </si>
  <si>
    <t>Администрация Молодежного муниципального образования - Администрация сельского поселения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</si>
  <si>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</si>
  <si>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</si>
  <si>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1 08 07175 01 1000 110</t>
  </si>
  <si>
    <t>Государственная пошлина за выдачу органам местного самоуправления поселения специального разрешения на движение по автомобильным дорогам транспортного средства, осуществляющих перевозки опасных, тяжеловесных и (или) крупногабаритных грузов, зачисляемая в бюджеты поселений</t>
  </si>
  <si>
    <t>1 11 09045 10 0000 120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</si>
  <si>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</si>
  <si>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</si>
  <si>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</si>
  <si>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1 16 23051 10 0000 140</t>
  </si>
  <si>
    <t>1 16 23052 10 0000 140</t>
  </si>
  <si>
    <t>1 16 90050 10 0000 140</t>
  </si>
  <si>
    <t>Прочие поступления от денежных взысканий (штрафов) и иных сумм в возмещении ущерба, зачисляемые в бюджеты поселений</t>
  </si>
  <si>
    <t>1 17 01050 10 0000 180</t>
  </si>
  <si>
    <t>1 17 05050 10 0000 180</t>
  </si>
  <si>
    <t>2 02 01001 10 0000 151</t>
  </si>
  <si>
    <t>2 02 01003 10 0000 151</t>
  </si>
  <si>
    <t>2 02 03024 10 0000 151</t>
  </si>
  <si>
    <t>2 02 04999 10 0000 151</t>
  </si>
  <si>
    <t>2 08 05000 10 0000 180</t>
  </si>
  <si>
    <t>2 19 05000 10 0000 151</t>
  </si>
  <si>
    <t>Код</t>
  </si>
  <si>
    <t>Источники финансирования дефицита бюджетов-всего</t>
  </si>
  <si>
    <t>000 09 00 00 00 00 0000 000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</si>
  <si>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</si>
  <si>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</si>
  <si>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</si>
  <si>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</si>
  <si>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</si>
  <si>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</si>
  <si>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</si>
  <si>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</si>
  <si>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</si>
  <si>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</si>
  <si>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</si>
  <si>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</si>
  <si>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</si>
  <si>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</si>
  <si>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</si>
  <si>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</si>
  <si>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</si>
  <si>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</si>
  <si>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Прочие субсидии бюджетам поселений</t>
  </si>
  <si>
    <t>Прочие субсидии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</si>
  <si>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</si>
  <si>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</si>
  <si>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Дорожное хозяйство</t>
  </si>
  <si>
    <t>3150000</t>
  </si>
  <si>
    <t>7971002</t>
  </si>
  <si>
    <t>Муниципальные программы Молодежного сельского поселения</t>
  </si>
  <si>
    <t>5224700</t>
  </si>
  <si>
    <t>010</t>
  </si>
  <si>
    <t>Фонд софинансирования</t>
  </si>
  <si>
    <t>Долгосрочная целевая программа "Развитие автомобильных дорог общего пользования регионального и межмуниципального значения и местного значения в Иркутской области на 2011-2014 годы"</t>
  </si>
  <si>
    <t>7971003</t>
  </si>
  <si>
    <t>7971001</t>
  </si>
  <si>
    <t>5930000</t>
  </si>
  <si>
    <t>Реализация мероприятий перечня проектов народных инициатив по подготовке к празднованию 75-летия Иркутской области</t>
  </si>
  <si>
    <t>7971000</t>
  </si>
  <si>
    <t>Долгосрочная целевая программа"Осуществление капитального ремонта в отношении дворовых территорий, прилегающих к многоквартирным домам  Молодежного муниципального образования на 2012-2014 годы"</t>
  </si>
  <si>
    <t>Долгосрочная целевая программа "Осуществление дорожной деятельности в отношении автомобильных дорог общего пользования местного значения Молодежного муниципального образования на 2012-2014 годы"</t>
  </si>
  <si>
    <t>Целевая программа "Развитие хоккея на территории Молодежного муниципального образования"</t>
  </si>
  <si>
    <t>337</t>
  </si>
  <si>
    <t>Содержание, капитальный ремонт и ремонт автомобильных дорог общего пользования</t>
  </si>
  <si>
    <t>Дорожное хозяйство (дорожные фонды)</t>
  </si>
  <si>
    <t>к решению Думы Молодежного</t>
  </si>
  <si>
    <t>тыс. рублей</t>
  </si>
  <si>
    <t>Код бюджетной классификации Российской Федерации</t>
  </si>
  <si>
    <t xml:space="preserve">Сумма      </t>
  </si>
  <si>
    <t>000 1 00 00000 00 0000 000</t>
  </si>
  <si>
    <t>000 1 01 00000 00 0000 000</t>
  </si>
  <si>
    <t>000 1 01 02000 01 0000 110</t>
  </si>
  <si>
    <t xml:space="preserve"> 000 1 01 02010 01 0000 110</t>
  </si>
  <si>
    <t>000 1 01 02020 01 0000 110</t>
  </si>
  <si>
    <t>000 1 01 02030 01 0000 110</t>
  </si>
  <si>
    <t>000 1 06 00000 00 0000 000</t>
  </si>
  <si>
    <t>000 1 06 01000 00 0000 110</t>
  </si>
  <si>
    <t>000 1 06 01030 10 0000 110</t>
  </si>
  <si>
    <t>000 1 06 06000 00 0000 110</t>
  </si>
  <si>
    <t>000 1 11 00000 00 0000 000</t>
  </si>
  <si>
    <t>000 1 11 05000 00 0000 120</t>
  </si>
  <si>
    <t>000 1 11 05010 00 0000 120</t>
  </si>
  <si>
    <t>000 1 11 05013 10 0000 120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</si>
  <si>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</si>
  <si>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</si>
  <si>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</si>
  <si>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</si>
  <si>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</si>
  <si>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000 2 02 02000 00 0000 151</t>
  </si>
  <si>
    <t>000 2 02 02999 00 0000 151</t>
  </si>
  <si>
    <t>000 2 02 02999 10 0000 151</t>
  </si>
  <si>
    <t>000 2 02 03000 00 0000 151</t>
  </si>
  <si>
    <t>000 2 02 03015 00 0000 151</t>
  </si>
  <si>
    <t>000 2 02 03015 10 0000 151</t>
  </si>
  <si>
    <t xml:space="preserve">Прогнозируемые доходы бюджета Молодежного муниципального образования </t>
  </si>
  <si>
    <t>Приложение № 2</t>
  </si>
  <si>
    <t>Наименование главного администратора доходов</t>
  </si>
  <si>
    <t>Код  главного администратора доходов</t>
  </si>
  <si>
    <t>РзПр</t>
  </si>
  <si>
    <t>0102</t>
  </si>
  <si>
    <t>0104</t>
  </si>
  <si>
    <t>0107</t>
  </si>
  <si>
    <t>0111</t>
  </si>
  <si>
    <t>0203</t>
  </si>
  <si>
    <t>0409</t>
  </si>
  <si>
    <t>0412</t>
  </si>
  <si>
    <t>0501</t>
  </si>
  <si>
    <t>0503</t>
  </si>
  <si>
    <t>0801</t>
  </si>
  <si>
    <t>0902</t>
  </si>
  <si>
    <t>1403</t>
  </si>
  <si>
    <t>0100</t>
  </si>
  <si>
    <t>0200</t>
  </si>
  <si>
    <t>0400</t>
  </si>
  <si>
    <t>0500</t>
  </si>
  <si>
    <t>0800</t>
  </si>
  <si>
    <t>0900</t>
  </si>
  <si>
    <t>1400</t>
  </si>
  <si>
    <t xml:space="preserve">И ПОДРАЗДЕЛАМ КЛАССИФИКАЦИИ РАСХОДОВ БЮДЖЕТОВ </t>
  </si>
  <si>
    <t>НАЦИОНАЛЬНАЯ БЕЗОПАСНОСТЬ И ПРАВООХРАНИТЕЛЬНАЯ ДЕЯТЕЛЬНОСТЬ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</si>
  <si>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</si>
  <si>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</si>
  <si>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2026700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</si>
  <si>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</si>
  <si>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</si>
  <si>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</si>
  <si>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</si>
  <si>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Приложение № 6</t>
  </si>
  <si>
    <t>Приложение № 7</t>
  </si>
  <si>
    <t xml:space="preserve">РАСХОДОВ КЛАССИФИКАЦИИ РАСХОДОВ БЮДЖЕТОВ </t>
  </si>
  <si>
    <t>0300</t>
  </si>
  <si>
    <t>0310</t>
  </si>
  <si>
    <t>Приложение № 8</t>
  </si>
  <si>
    <t>Приложение № 9</t>
  </si>
  <si>
    <t xml:space="preserve">В ВЕДОМСТВЕННОЙ СТРУКТУРЕ РАСХОДОВ БЮДЖЕТА ММО </t>
  </si>
  <si>
    <t>Приложение № 10</t>
  </si>
  <si>
    <t xml:space="preserve">ИСТОЧНИКИ ВНУТРЕННЕГО ФИНАНСИРОВАНИЯ ДЕФИЦИТА </t>
  </si>
  <si>
    <t>ИСТОЧНИКИ ВНУТРЕННЕГО ФИНАНСИРОВАНИЯ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</si>
  <si>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</si>
  <si>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</si>
  <si>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</si>
  <si>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</si>
  <si>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</si>
  <si>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</si>
  <si>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</si>
  <si>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91.1.60.01</t>
  </si>
  <si>
    <t>91.1.60.04</t>
  </si>
  <si>
    <t>91.3.51.18</t>
  </si>
  <si>
    <t>Управление дорожным хозяйство</t>
  </si>
  <si>
    <t>91.1.60.09</t>
  </si>
  <si>
    <t>Текущий ремонт в сфере установленных функций</t>
  </si>
  <si>
    <t>Дорожный фонд</t>
  </si>
  <si>
    <t>Строительство,реконструкция, капитальный ремонт в сфере установленных функций</t>
  </si>
  <si>
    <t>91.1.60.08</t>
  </si>
  <si>
    <t>91.1.60.00</t>
  </si>
  <si>
    <t>91.1.61.01</t>
  </si>
  <si>
    <t>91.1.61.05</t>
  </si>
  <si>
    <t>91.61.05</t>
  </si>
  <si>
    <t>91.1.61.03</t>
  </si>
  <si>
    <t>20.5.60.15</t>
  </si>
  <si>
    <t>91.1.60.20</t>
  </si>
  <si>
    <t>91.1.60.02</t>
  </si>
  <si>
    <t>91.3.00.00</t>
  </si>
  <si>
    <t>91.1.00.00</t>
  </si>
  <si>
    <t>Обеспечение деятельности в сфере установленных функций</t>
  </si>
  <si>
    <t>0</t>
  </si>
  <si>
    <t>91.1.60.15</t>
  </si>
  <si>
    <t>91.1.61.09</t>
  </si>
  <si>
    <t>Код бюджетной классификации доходов</t>
  </si>
  <si>
    <t xml:space="preserve">Прогнозируемые доходы бюджета Молодежного муниципального образования на 2015 год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</si>
  <si>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</si>
  <si>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 плановый период 2016-2017 годов</t>
  </si>
  <si>
    <t>НАЛОГИ НА ТОВАРЫ (РАБОТЫ, УСЛУГИ), РЕАЛИЗУЕМЫЕ НА ТЕРРИТОРИИ РОССИЙСКОЙ ФЕДЕРАЦИИ</t>
  </si>
  <si>
    <t>000  2 02 03024 10 0000 151</t>
  </si>
  <si>
    <t>Субвенции местным бюджетам на выполнение передаваемых полномочий субъектов Российской Федерации</t>
  </si>
  <si>
    <t xml:space="preserve"> 000 2 02 03024 00 0000 151</t>
  </si>
  <si>
    <t>0502</t>
  </si>
  <si>
    <t>20.9.99.00</t>
  </si>
  <si>
    <t>244</t>
  </si>
  <si>
    <t>121</t>
  </si>
  <si>
    <t>852</t>
  </si>
  <si>
    <t>870</t>
  </si>
  <si>
    <t>Субвенции на осуществление первичного воинского учета на территориях, где отсутствуют военные комиссариаты</t>
  </si>
  <si>
    <t>00.0.00.00</t>
  </si>
  <si>
    <t>Осуществление органами местного самоуправления полномочий местного значения поселения</t>
  </si>
  <si>
    <t>РАСХОДОВ КЛАССИФИКАЦИИ РАСХОДОВ БЮДЖЕТОВ НА 2015 ГОД</t>
  </si>
  <si>
    <t>НА ПЛАНОВЫЙ ПЕРИОД 2016-2017 ГОДОВ</t>
  </si>
  <si>
    <t>В ВЕДОМСТВЕННОЙ СТРУКТУРЕ РАСХОДОВ БЮДЖЕТА ММО НА 2015 ГОД</t>
  </si>
  <si>
    <t xml:space="preserve">Обеспечение деятельности в сфере установленных функций 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</si>
  <si>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</si>
  <si>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</si>
  <si>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платежей</t>
  </si>
  <si>
    <t>Резервный фонд администрации муниципального образования</t>
  </si>
  <si>
    <t>Резервные средства</t>
  </si>
  <si>
    <t>Непрограммные расходы органов местного самоуправления за счет средств федерального бюджета</t>
  </si>
  <si>
    <t>000 1 14 00000 00 0000  000</t>
  </si>
  <si>
    <t>000 1 14 06000 00 0000  430</t>
  </si>
  <si>
    <t>000 1 14 06010 00 0000  430</t>
  </si>
  <si>
    <t>000 1 14 06013 10 0000  430</t>
  </si>
  <si>
    <t>И ПОДРАЗДЕЛАМ КЛАССИФИКАЦИИ РАСХОДОВ БЮДЖЕТОВ НА 2015 ГОД</t>
  </si>
  <si>
    <t xml:space="preserve">ДЕФИЦИТА БЮДЖЕТА ММО НА 2015 ГОД </t>
  </si>
  <si>
    <t>388,1</t>
  </si>
  <si>
    <t>111</t>
  </si>
  <si>
    <t>Фонд оплаты труда казенных учреждений и взносы по обязательному социальному страхованию</t>
  </si>
  <si>
    <t>Мероприятия по осуществлению деятельности дворцов и домов культуры, других учреждений культуры</t>
  </si>
  <si>
    <t>242</t>
  </si>
  <si>
    <t>Закупка товаров, работ и услуг в сфере информационно- коммуникационных услуг</t>
  </si>
  <si>
    <t>3736,5</t>
  </si>
  <si>
    <t xml:space="preserve">00.0.00.00 </t>
  </si>
  <si>
    <t>НА ПЛАНОВЫЙ ПЕРИОД 2016 и 2017 ГОДОВ</t>
  </si>
  <si>
    <t>на плановый период 2016 и 2017 годов"</t>
  </si>
  <si>
    <t>"О бюджете ММО на  2015 год и</t>
  </si>
  <si>
    <t>20.1.99.01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</si>
  <si>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</si>
  <si>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20.1.00.00</t>
  </si>
  <si>
    <t>20.0.00.00</t>
  </si>
  <si>
    <t>Программные расходы</t>
  </si>
  <si>
    <t>Приложение № 13</t>
  </si>
  <si>
    <t>Приложение № 14</t>
  </si>
  <si>
    <t>20.9.00.00</t>
  </si>
  <si>
    <t>Реализация мероприятий муниципальной программы за счет средств местного бюджета</t>
  </si>
  <si>
    <t>Муниципальная программа "Энергосбережение и повышение энергетической эффективности на территории Иркутской области</t>
  </si>
  <si>
    <t>120,5</t>
  </si>
  <si>
    <t>500,0</t>
  </si>
  <si>
    <t>Дорожное хозяйство (дорождные фонды)</t>
  </si>
  <si>
    <t>от 18.12.2014 г.  № 14-35/дсп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</si>
  <si>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</si>
  <si>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</si>
  <si>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</si>
  <si>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</si>
  <si>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</si>
  <si>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</si>
  <si>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</si>
  <si>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</si>
  <si>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</si>
  <si>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</si>
  <si>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возмещения ущерба при возникновении страховых случаев по обязятельному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</si>
  <si>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</si>
  <si>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</si>
  <si>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</si>
  <si>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</si>
  <si>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</si>
  <si>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</si>
  <si>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</si>
  <si>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</si>
  <si>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</si>
  <si>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1 14 02052 10 0000 410</t>
  </si>
  <si>
    <t>1 14 02053 10 0000 410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</si>
  <si>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</si>
  <si>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</si>
  <si>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</si>
  <si>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</si>
  <si>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</si>
  <si>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</si>
  <si>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</si>
  <si>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</si>
  <si>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</si>
  <si>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</si>
  <si>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</si>
  <si>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</si>
  <si>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</si>
  <si>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от 04.02.2015 г.  № 01-04/дсп</t>
  </si>
  <si>
    <t>2 07 05030 10 0000 180</t>
  </si>
  <si>
    <t>от  04.02.2015 г. № 01-04/дсп</t>
  </si>
  <si>
    <t>от 04.02.2015 г.</t>
  </si>
  <si>
    <t>№ 01-04/дсп</t>
  </si>
  <si>
    <t>от 04.02.2015 г. № 01-04/дсп</t>
  </si>
  <si>
    <t>БЮДЖЕТА ММО НА ПЛАНОВЫЙ ПЕРИОД 2016 и 2017 ГОДОВ</t>
  </si>
  <si>
    <t>540</t>
  </si>
  <si>
    <t>МЕЖБЮДЖЕТНЫЕ ТРАНСФЕРТЫ ОБЩЕГО ХАРАКТЕРА БЮДЖЕТАМ БЮДЖЕТНОЙ СИСТЕМЫ РОССИЙСКОЙ ФЕДЕРАЦИИ</t>
  </si>
  <si>
    <t>Непрограммные расходы органов местного самоуправления за счет средств местного бюджета</t>
  </si>
  <si>
    <t>91.2.00.00</t>
  </si>
  <si>
    <t>91.2.06.00</t>
  </si>
  <si>
    <t>Непрограммные расходы органов местного самоуправления за счет средств областного бюджета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</si>
  <si>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</si>
  <si>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</si>
  <si>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Другие общегосударственные вопросы</t>
  </si>
  <si>
    <t>91.1.60.05</t>
  </si>
  <si>
    <t>91.1.61.00</t>
  </si>
  <si>
    <t>Мероприятия в области жилищно-коммунального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</si>
  <si>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</si>
  <si>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91.1.60.17</t>
  </si>
  <si>
    <t>414</t>
  </si>
  <si>
    <t>91.1.61.02</t>
  </si>
  <si>
    <t>Иные мероприятия в сфере установленных функций</t>
  </si>
  <si>
    <t>91.1.60.11</t>
  </si>
  <si>
    <t>1399,3</t>
  </si>
  <si>
    <t>355,2</t>
  </si>
  <si>
    <t>9489,9</t>
  </si>
  <si>
    <t>1390,6</t>
  </si>
  <si>
    <t>26269,2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</si>
</sst>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#,##0.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sz val="8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1">
      <alignment horizontal="left" wrapText="1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horizontal="right"/>
    </xf>
    <xf numFmtId="0" fontId="9" fillId="0" borderId="3" xfId="0" applyFont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7" fillId="0" borderId="3" xfId="0" applyFont="1" applyBorder="1" applyAlignment="1">
      <alignment wrapText="1"/>
    </xf>
    <xf numFmtId="49" fontId="10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/>
    </xf>
    <xf numFmtId="49" fontId="11" fillId="0" borderId="2" xfId="0" applyNumberFormat="1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1" fillId="0" borderId="2" xfId="0" applyFont="1" applyBorder="1" applyAlignment="1">
      <alignment horizontal="left" vertical="justify" wrapText="1"/>
    </xf>
    <xf numFmtId="49" fontId="6" fillId="0" borderId="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2" xfId="0" applyFont="1" applyBorder="1" applyAlignment="1">
      <alignment horizontal="left" vertical="justify" wrapText="1"/>
    </xf>
    <xf numFmtId="49" fontId="4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6" fillId="0" borderId="2" xfId="0" applyNumberFormat="1" applyFont="1" applyBorder="1" applyAlignment="1">
      <alignment wrapText="1"/>
    </xf>
    <xf numFmtId="49" fontId="15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0" fontId="4" fillId="0" borderId="0" xfId="0" applyFont="1" applyAlignment="1">
      <alignment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2" xfId="0" applyNumberFormat="1" applyFont="1" applyFill="1" applyBorder="1" applyAlignment="1">
      <alignment horizontal="center"/>
    </xf>
    <xf numFmtId="0" fontId="18" fillId="0" borderId="2" xfId="0" applyNumberFormat="1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164" fontId="10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9" fillId="0" borderId="2" xfId="0" applyNumberFormat="1" applyFont="1" applyFill="1" applyBorder="1" applyAlignment="1">
      <alignment/>
    </xf>
    <xf numFmtId="164" fontId="6" fillId="0" borderId="3" xfId="0" applyNumberFormat="1" applyFont="1" applyBorder="1" applyAlignment="1">
      <alignment/>
    </xf>
    <xf numFmtId="164" fontId="11" fillId="0" borderId="3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justify"/>
    </xf>
    <xf numFmtId="1" fontId="4" fillId="0" borderId="2" xfId="0" applyNumberFormat="1" applyFont="1" applyBorder="1" applyAlignment="1">
      <alignment horizontal="center" vertical="justify"/>
    </xf>
    <xf numFmtId="1" fontId="4" fillId="0" borderId="2" xfId="0" applyNumberFormat="1" applyFont="1" applyBorder="1" applyAlignment="1">
      <alignment horizontal="center" vertical="justify" wrapText="1"/>
    </xf>
    <xf numFmtId="3" fontId="4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1" fontId="9" fillId="0" borderId="2" xfId="0" applyNumberFormat="1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right"/>
    </xf>
    <xf numFmtId="1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>
      <alignment horizontal="left" vertical="center" wrapText="1"/>
    </xf>
    <xf numFmtId="0" fontId="4" fillId="0" borderId="0" xfId="20" applyFo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0" fontId="4" fillId="0" borderId="2" xfId="20" applyFont="1" applyBorder="1" applyAlignment="1">
      <alignment horizontal="center"/>
      <protection/>
    </xf>
    <xf numFmtId="0" fontId="4" fillId="0" borderId="2" xfId="20" applyFont="1" applyBorder="1">
      <alignment/>
      <protection/>
    </xf>
    <xf numFmtId="0" fontId="9" fillId="0" borderId="2" xfId="20" applyFont="1" applyBorder="1" applyAlignment="1">
      <alignment wrapText="1"/>
      <protection/>
    </xf>
    <xf numFmtId="0" fontId="9" fillId="0" borderId="2" xfId="20" applyFont="1" applyBorder="1" applyAlignment="1">
      <alignment horizontal="center"/>
      <protection/>
    </xf>
    <xf numFmtId="164" fontId="9" fillId="0" borderId="2" xfId="20" applyNumberFormat="1" applyFont="1" applyBorder="1">
      <alignment/>
      <protection/>
    </xf>
    <xf numFmtId="0" fontId="4" fillId="0" borderId="2" xfId="20" applyFont="1" applyBorder="1" applyAlignment="1">
      <alignment wrapText="1"/>
      <protection/>
    </xf>
    <xf numFmtId="0" fontId="9" fillId="0" borderId="2" xfId="20" applyFont="1" applyBorder="1">
      <alignment/>
      <protection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4" fillId="0" borderId="0" xfId="20" applyFont="1" applyAlignment="1">
      <alignment horizontal="center"/>
      <protection/>
    </xf>
    <xf numFmtId="0" fontId="9" fillId="0" borderId="0" xfId="0" applyFont="1" applyBorder="1" applyAlignment="1">
      <alignment horizontal="center" vertical="center"/>
    </xf>
    <xf numFmtId="0" fontId="1" fillId="0" borderId="0" xfId="19" applyFont="1" applyFill="1" applyAlignment="1">
      <alignment horizontal="right"/>
      <protection/>
    </xf>
    <xf numFmtId="0" fontId="2" fillId="0" borderId="2" xfId="19" applyFont="1" applyFill="1" applyBorder="1" applyAlignment="1">
      <alignment horizontal="center" vertical="center" wrapText="1"/>
      <protection/>
    </xf>
    <xf numFmtId="0" fontId="9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2" xfId="20" applyFont="1" applyBorder="1" applyAlignment="1">
      <alignment horizontal="center" vertical="center"/>
      <protection/>
    </xf>
    <xf numFmtId="0" fontId="11" fillId="0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4" fillId="0" borderId="0" xfId="0" applyFont="1" applyAlignment="1">
      <alignment/>
    </xf>
    <xf numFmtId="49" fontId="12" fillId="0" borderId="3" xfId="0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wrapText="1"/>
    </xf>
    <xf numFmtId="1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3" fontId="9" fillId="0" borderId="2" xfId="0" applyNumberFormat="1" applyFont="1" applyFill="1" applyBorder="1" applyAlignment="1">
      <alignment horizontal="center" vertical="center" wrapText="1"/>
    </xf>
    <xf numFmtId="175" fontId="10" fillId="0" borderId="2" xfId="0" applyNumberFormat="1" applyFont="1" applyFill="1" applyBorder="1" applyAlignment="1">
      <alignment wrapText="1"/>
    </xf>
    <xf numFmtId="0" fontId="6" fillId="0" borderId="10" xfId="15" applyNumberFormat="1" applyFont="1" applyBorder="1" applyProtection="1">
      <alignment horizontal="left" wrapText="1"/>
      <protection/>
    </xf>
    <xf numFmtId="0" fontId="9" fillId="0" borderId="3" xfId="0" applyFont="1" applyBorder="1" applyAlignment="1">
      <alignment wrapText="1"/>
    </xf>
    <xf numFmtId="0" fontId="6" fillId="0" borderId="10" xfId="15" applyNumberFormat="1" applyFont="1" applyBorder="1" applyAlignment="1" applyProtection="1">
      <alignment wrapText="1"/>
      <protection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19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0" xfId="20" applyFont="1" applyAlignment="1">
      <alignment horizontal="center"/>
      <protection/>
    </xf>
    <xf numFmtId="0" fontId="9" fillId="0" borderId="2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</cellXfs>
  <cellStyles count="11">
    <cellStyle name="Normal" xfId="0"/>
    <cellStyle name="xl77" xfId="15"/>
    <cellStyle name="Hyperlink" xfId="16"/>
    <cellStyle name="Currency" xfId="17"/>
    <cellStyle name="Currency [0]" xfId="18"/>
    <cellStyle name="Обычный 2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43">
      <selection activeCell="D70" sqref="D70"/>
    </sheetView>
  </sheetViews>
  <sheetFormatPr defaultColWidth="9.00390625" defaultRowHeight="12.75"/>
  <cols>
    <col min="1" max="1" width="55.00390625" style="91" customWidth="1"/>
    <col min="2" max="2" width="10.00390625" style="91" hidden="1" customWidth="1"/>
    <col min="3" max="3" width="28.625" style="91" customWidth="1"/>
    <col min="4" max="4" width="8.625" style="91" customWidth="1"/>
    <col min="5" max="16384" width="9.125" style="91" customWidth="1"/>
  </cols>
  <sheetData>
    <row r="1" spans="1:4" ht="15">
      <c r="A1" s="90"/>
      <c r="B1" s="90"/>
      <c r="C1" s="89" t="s">
        <v>116</v>
      </c>
      <c r="D1" s="90"/>
    </row>
    <row r="2" spans="1:4" ht="15">
      <c r="A2" s="90"/>
      <c r="B2" s="90"/>
      <c r="C2" s="89" t="s">
        <v>261</v>
      </c>
      <c r="D2" s="90"/>
    </row>
    <row r="3" spans="1:3" ht="15">
      <c r="A3" s="90"/>
      <c r="B3" s="90"/>
      <c r="C3" s="89" t="s">
        <v>117</v>
      </c>
    </row>
    <row r="4" spans="1:3" ht="15">
      <c r="A4" s="90"/>
      <c r="B4" s="90"/>
      <c r="C4" s="89" t="s">
        <v>407</v>
      </c>
    </row>
    <row r="5" spans="1:3" ht="15">
      <c r="A5" s="90"/>
      <c r="B5" s="90"/>
      <c r="C5" s="89" t="s">
        <v>406</v>
      </c>
    </row>
    <row r="6" spans="1:4" ht="15">
      <c r="A6" s="90"/>
      <c r="B6" s="90"/>
      <c r="C6" s="205" t="s">
        <v>457</v>
      </c>
      <c r="D6" s="205"/>
    </row>
    <row r="7" spans="1:4" ht="15">
      <c r="A7" s="90"/>
      <c r="B7" s="90"/>
      <c r="C7" s="92"/>
      <c r="D7" s="90"/>
    </row>
    <row r="8" spans="1:4" ht="23.25" customHeight="1">
      <c r="A8" s="206" t="s">
        <v>365</v>
      </c>
      <c r="B8" s="206"/>
      <c r="C8" s="206"/>
      <c r="D8" s="206"/>
    </row>
    <row r="9" spans="1:4" ht="13.5" customHeight="1">
      <c r="A9" s="172"/>
      <c r="B9" s="172"/>
      <c r="C9" s="172"/>
      <c r="D9" s="172"/>
    </row>
    <row r="10" spans="1:4" ht="15" customHeight="1">
      <c r="A10" s="167"/>
      <c r="B10" s="167"/>
      <c r="C10" s="167"/>
      <c r="D10" s="173" t="s">
        <v>262</v>
      </c>
    </row>
    <row r="11" spans="1:4" ht="52.5" customHeight="1">
      <c r="A11" s="93" t="s">
        <v>0</v>
      </c>
      <c r="B11" s="197" t="s">
        <v>118</v>
      </c>
      <c r="C11" s="174" t="s">
        <v>263</v>
      </c>
      <c r="D11" s="93" t="s">
        <v>264</v>
      </c>
    </row>
    <row r="12" spans="1:4" ht="23.25" customHeight="1">
      <c r="A12" s="94" t="s">
        <v>119</v>
      </c>
      <c r="B12" s="95" t="s">
        <v>8</v>
      </c>
      <c r="C12" s="93" t="s">
        <v>265</v>
      </c>
      <c r="D12" s="96">
        <f>D13+D19+D27+D40+D47</f>
        <v>41102.299999999996</v>
      </c>
    </row>
    <row r="13" spans="1:4" ht="23.25" customHeight="1">
      <c r="A13" s="134" t="s">
        <v>120</v>
      </c>
      <c r="B13" s="186">
        <v>182</v>
      </c>
      <c r="C13" s="186" t="s">
        <v>266</v>
      </c>
      <c r="D13" s="187">
        <f>D14</f>
        <v>10379.300000000001</v>
      </c>
    </row>
    <row r="14" spans="1:4" ht="15">
      <c r="A14" s="99" t="s">
        <v>121</v>
      </c>
      <c r="B14" s="100">
        <v>182</v>
      </c>
      <c r="C14" s="100" t="s">
        <v>267</v>
      </c>
      <c r="D14" s="101">
        <f>D16+D17+D18</f>
        <v>10379.300000000001</v>
      </c>
    </row>
    <row r="15" spans="1:4" ht="60" hidden="1">
      <c r="A15" s="102" t="s">
        <v>122</v>
      </c>
      <c r="B15" s="98"/>
      <c r="C15" s="103" t="s">
        <v>123</v>
      </c>
      <c r="D15" s="101"/>
    </row>
    <row r="16" spans="1:4" ht="79.5" customHeight="1">
      <c r="A16" s="51" t="s">
        <v>366</v>
      </c>
      <c r="B16" s="98">
        <v>182</v>
      </c>
      <c r="C16" s="100" t="s">
        <v>268</v>
      </c>
      <c r="D16" s="101">
        <v>8942.9</v>
      </c>
    </row>
    <row r="17" spans="1:4" ht="120">
      <c r="A17" s="51" t="s">
        <v>124</v>
      </c>
      <c r="B17" s="98">
        <v>182</v>
      </c>
      <c r="C17" s="100" t="s">
        <v>269</v>
      </c>
      <c r="D17" s="101">
        <v>21.2</v>
      </c>
    </row>
    <row r="18" spans="1:4" ht="45">
      <c r="A18" s="51" t="s">
        <v>125</v>
      </c>
      <c r="B18" s="98">
        <v>182</v>
      </c>
      <c r="C18" s="100" t="s">
        <v>270</v>
      </c>
      <c r="D18" s="101">
        <v>1415.2</v>
      </c>
    </row>
    <row r="19" spans="1:4" ht="43.5">
      <c r="A19" s="18" t="s">
        <v>368</v>
      </c>
      <c r="B19" s="186"/>
      <c r="C19" s="188" t="s">
        <v>334</v>
      </c>
      <c r="D19" s="189">
        <f>D20+D21+D22+D23</f>
        <v>1141.3999999999999</v>
      </c>
    </row>
    <row r="20" spans="1:4" ht="75.75" customHeight="1">
      <c r="A20" s="51" t="s">
        <v>422</v>
      </c>
      <c r="B20" s="98"/>
      <c r="C20" s="100" t="s">
        <v>335</v>
      </c>
      <c r="D20" s="101">
        <v>443.8</v>
      </c>
    </row>
    <row r="21" spans="1:4" ht="90.75" customHeight="1">
      <c r="A21" s="51" t="s">
        <v>423</v>
      </c>
      <c r="B21" s="98"/>
      <c r="C21" s="100" t="s">
        <v>336</v>
      </c>
      <c r="D21" s="101">
        <v>9.1</v>
      </c>
    </row>
    <row r="22" spans="1:4" ht="78.75" customHeight="1">
      <c r="A22" s="51" t="s">
        <v>424</v>
      </c>
      <c r="B22" s="98"/>
      <c r="C22" s="100" t="s">
        <v>337</v>
      </c>
      <c r="D22" s="101">
        <v>685.9</v>
      </c>
    </row>
    <row r="23" spans="1:4" ht="74.25" customHeight="1">
      <c r="A23" s="51" t="s">
        <v>425</v>
      </c>
      <c r="B23" s="98"/>
      <c r="C23" s="100" t="s">
        <v>338</v>
      </c>
      <c r="D23" s="101">
        <v>2.6</v>
      </c>
    </row>
    <row r="24" spans="1:4" ht="15" hidden="1">
      <c r="A24" s="18" t="s">
        <v>126</v>
      </c>
      <c r="B24" s="186">
        <v>182</v>
      </c>
      <c r="C24" s="175" t="s">
        <v>127</v>
      </c>
      <c r="D24" s="189">
        <f>D25</f>
        <v>0</v>
      </c>
    </row>
    <row r="25" spans="1:4" ht="15" hidden="1">
      <c r="A25" s="97" t="s">
        <v>128</v>
      </c>
      <c r="B25" s="98">
        <v>182</v>
      </c>
      <c r="C25" s="100" t="s">
        <v>129</v>
      </c>
      <c r="D25" s="101">
        <f>D26</f>
        <v>0</v>
      </c>
    </row>
    <row r="26" spans="1:4" ht="15" hidden="1">
      <c r="A26" s="97" t="s">
        <v>128</v>
      </c>
      <c r="B26" s="98">
        <v>182</v>
      </c>
      <c r="C26" s="100" t="s">
        <v>130</v>
      </c>
      <c r="D26" s="101"/>
    </row>
    <row r="27" spans="1:4" ht="15">
      <c r="A27" s="190" t="s">
        <v>131</v>
      </c>
      <c r="B27" s="191">
        <v>182</v>
      </c>
      <c r="C27" s="175" t="s">
        <v>271</v>
      </c>
      <c r="D27" s="189">
        <f>D28+D32</f>
        <v>28573</v>
      </c>
    </row>
    <row r="28" spans="1:4" ht="15">
      <c r="A28" s="104" t="s">
        <v>132</v>
      </c>
      <c r="B28" s="105">
        <v>182</v>
      </c>
      <c r="C28" s="100" t="s">
        <v>272</v>
      </c>
      <c r="D28" s="101">
        <f>D29</f>
        <v>4422</v>
      </c>
    </row>
    <row r="29" spans="1:4" ht="45">
      <c r="A29" s="104" t="s">
        <v>446</v>
      </c>
      <c r="B29" s="105">
        <v>182</v>
      </c>
      <c r="C29" s="100" t="s">
        <v>273</v>
      </c>
      <c r="D29" s="101">
        <v>4422</v>
      </c>
    </row>
    <row r="30" spans="1:4" ht="15" hidden="1">
      <c r="A30" s="106" t="s">
        <v>134</v>
      </c>
      <c r="B30" s="107"/>
      <c r="C30" s="108" t="s">
        <v>135</v>
      </c>
      <c r="D30" s="109">
        <f>D31</f>
        <v>0</v>
      </c>
    </row>
    <row r="31" spans="1:4" ht="15" hidden="1">
      <c r="A31" s="106" t="s">
        <v>136</v>
      </c>
      <c r="B31" s="107"/>
      <c r="C31" s="108" t="s">
        <v>137</v>
      </c>
      <c r="D31" s="109"/>
    </row>
    <row r="32" spans="1:4" ht="15">
      <c r="A32" s="104" t="s">
        <v>138</v>
      </c>
      <c r="B32" s="105">
        <v>182</v>
      </c>
      <c r="C32" s="100" t="s">
        <v>274</v>
      </c>
      <c r="D32" s="101">
        <f>D33+D35</f>
        <v>24151</v>
      </c>
    </row>
    <row r="33" spans="1:4" ht="15">
      <c r="A33" s="104" t="s">
        <v>447</v>
      </c>
      <c r="B33" s="105">
        <v>182</v>
      </c>
      <c r="C33" s="100" t="s">
        <v>448</v>
      </c>
      <c r="D33" s="101">
        <f>D34</f>
        <v>3428</v>
      </c>
    </row>
    <row r="34" spans="1:4" ht="30">
      <c r="A34" s="104" t="s">
        <v>449</v>
      </c>
      <c r="B34" s="105">
        <v>182</v>
      </c>
      <c r="C34" s="100" t="s">
        <v>450</v>
      </c>
      <c r="D34" s="101">
        <v>3428</v>
      </c>
    </row>
    <row r="35" spans="1:4" ht="15">
      <c r="A35" s="104" t="s">
        <v>451</v>
      </c>
      <c r="B35" s="105">
        <v>182</v>
      </c>
      <c r="C35" s="100" t="s">
        <v>452</v>
      </c>
      <c r="D35" s="101">
        <f>D36</f>
        <v>20723</v>
      </c>
    </row>
    <row r="36" spans="1:4" ht="44.25" customHeight="1">
      <c r="A36" s="104" t="s">
        <v>453</v>
      </c>
      <c r="B36" s="105">
        <v>182</v>
      </c>
      <c r="C36" s="100" t="s">
        <v>454</v>
      </c>
      <c r="D36" s="101">
        <v>20723</v>
      </c>
    </row>
    <row r="37" spans="1:4" ht="45" hidden="1">
      <c r="A37" s="104" t="s">
        <v>140</v>
      </c>
      <c r="B37" s="110"/>
      <c r="C37" s="100" t="s">
        <v>141</v>
      </c>
      <c r="D37" s="101">
        <f>D38</f>
        <v>0</v>
      </c>
    </row>
    <row r="38" spans="1:4" ht="30" hidden="1">
      <c r="A38" s="104" t="s">
        <v>142</v>
      </c>
      <c r="B38" s="110"/>
      <c r="C38" s="100" t="s">
        <v>143</v>
      </c>
      <c r="D38" s="101">
        <f>D39</f>
        <v>0</v>
      </c>
    </row>
    <row r="39" spans="1:4" ht="30" hidden="1">
      <c r="A39" s="104" t="s">
        <v>144</v>
      </c>
      <c r="B39" s="110"/>
      <c r="C39" s="100" t="s">
        <v>145</v>
      </c>
      <c r="D39" s="101"/>
    </row>
    <row r="40" spans="1:4" ht="48" customHeight="1">
      <c r="A40" s="134" t="s">
        <v>146</v>
      </c>
      <c r="B40" s="191">
        <v>707</v>
      </c>
      <c r="C40" s="175" t="s">
        <v>275</v>
      </c>
      <c r="D40" s="189">
        <f>D41</f>
        <v>958.6</v>
      </c>
    </row>
    <row r="41" spans="1:4" ht="90" customHeight="1">
      <c r="A41" s="97" t="s">
        <v>147</v>
      </c>
      <c r="B41" s="105">
        <v>707</v>
      </c>
      <c r="C41" s="100" t="s">
        <v>276</v>
      </c>
      <c r="D41" s="101">
        <f>D42</f>
        <v>958.6</v>
      </c>
    </row>
    <row r="42" spans="1:4" ht="78.75" customHeight="1">
      <c r="A42" s="97" t="s">
        <v>148</v>
      </c>
      <c r="B42" s="105">
        <v>707</v>
      </c>
      <c r="C42" s="100" t="s">
        <v>277</v>
      </c>
      <c r="D42" s="101">
        <f>D43</f>
        <v>958.6</v>
      </c>
    </row>
    <row r="43" spans="1:4" ht="92.25" customHeight="1">
      <c r="A43" s="97" t="s">
        <v>455</v>
      </c>
      <c r="B43" s="105">
        <v>707</v>
      </c>
      <c r="C43" s="100" t="s">
        <v>278</v>
      </c>
      <c r="D43" s="111">
        <v>958.6</v>
      </c>
    </row>
    <row r="44" spans="1:4" ht="36" customHeight="1" hidden="1">
      <c r="A44" s="97" t="s">
        <v>150</v>
      </c>
      <c r="B44" s="105"/>
      <c r="C44" s="100" t="s">
        <v>151</v>
      </c>
      <c r="D44" s="111">
        <f>D45</f>
        <v>0</v>
      </c>
    </row>
    <row r="45" spans="1:4" ht="33.75" customHeight="1" hidden="1">
      <c r="A45" s="97" t="s">
        <v>152</v>
      </c>
      <c r="B45" s="105"/>
      <c r="C45" s="100" t="s">
        <v>153</v>
      </c>
      <c r="D45" s="111">
        <f>D46</f>
        <v>0</v>
      </c>
    </row>
    <row r="46" spans="1:4" ht="54.75" customHeight="1" hidden="1">
      <c r="A46" s="97" t="s">
        <v>154</v>
      </c>
      <c r="B46" s="105"/>
      <c r="C46" s="100" t="s">
        <v>155</v>
      </c>
      <c r="D46" s="111"/>
    </row>
    <row r="47" spans="1:4" ht="30" customHeight="1">
      <c r="A47" s="134" t="s">
        <v>156</v>
      </c>
      <c r="B47" s="191">
        <v>707</v>
      </c>
      <c r="C47" s="175" t="s">
        <v>391</v>
      </c>
      <c r="D47" s="192">
        <f>D48+D50</f>
        <v>50</v>
      </c>
    </row>
    <row r="48" spans="1:4" ht="90" customHeight="1" hidden="1">
      <c r="A48" s="97" t="s">
        <v>158</v>
      </c>
      <c r="B48" s="105"/>
      <c r="C48" s="100" t="s">
        <v>159</v>
      </c>
      <c r="D48" s="111">
        <f>D49</f>
        <v>0</v>
      </c>
    </row>
    <row r="49" spans="1:4" ht="90" customHeight="1" hidden="1">
      <c r="A49" s="97" t="s">
        <v>160</v>
      </c>
      <c r="B49" s="105"/>
      <c r="C49" s="100" t="s">
        <v>161</v>
      </c>
      <c r="D49" s="111"/>
    </row>
    <row r="50" spans="1:4" ht="36.75" customHeight="1">
      <c r="A50" s="97" t="s">
        <v>426</v>
      </c>
      <c r="B50" s="105">
        <v>707</v>
      </c>
      <c r="C50" s="100" t="s">
        <v>392</v>
      </c>
      <c r="D50" s="111">
        <f>D51</f>
        <v>50</v>
      </c>
    </row>
    <row r="51" spans="1:4" ht="34.5" customHeight="1">
      <c r="A51" s="97" t="s">
        <v>164</v>
      </c>
      <c r="B51" s="105">
        <v>707</v>
      </c>
      <c r="C51" s="100" t="s">
        <v>393</v>
      </c>
      <c r="D51" s="111">
        <f>D52</f>
        <v>50</v>
      </c>
    </row>
    <row r="52" spans="1:4" ht="48" customHeight="1">
      <c r="A52" s="97" t="s">
        <v>456</v>
      </c>
      <c r="B52" s="105">
        <v>707</v>
      </c>
      <c r="C52" s="100" t="s">
        <v>394</v>
      </c>
      <c r="D52" s="111">
        <v>50</v>
      </c>
    </row>
    <row r="53" spans="1:4" s="116" customFormat="1" ht="14.25">
      <c r="A53" s="112" t="s">
        <v>168</v>
      </c>
      <c r="B53" s="113" t="s">
        <v>8</v>
      </c>
      <c r="C53" s="114" t="s">
        <v>279</v>
      </c>
      <c r="D53" s="115">
        <f>D54</f>
        <v>383.7</v>
      </c>
    </row>
    <row r="54" spans="1:4" s="116" customFormat="1" ht="51" customHeight="1">
      <c r="A54" s="117" t="s">
        <v>169</v>
      </c>
      <c r="B54" s="165" t="s">
        <v>8</v>
      </c>
      <c r="C54" s="118" t="s">
        <v>280</v>
      </c>
      <c r="D54" s="101">
        <f>D55+D61+D58</f>
        <v>383.7</v>
      </c>
    </row>
    <row r="55" spans="1:4" s="116" customFormat="1" ht="33" customHeight="1" hidden="1">
      <c r="A55" s="117" t="s">
        <v>170</v>
      </c>
      <c r="B55" s="165" t="s">
        <v>8</v>
      </c>
      <c r="C55" s="118" t="s">
        <v>281</v>
      </c>
      <c r="D55" s="101">
        <f>D56</f>
        <v>0</v>
      </c>
    </row>
    <row r="56" spans="1:4" s="116" customFormat="1" ht="18.75" customHeight="1" hidden="1">
      <c r="A56" s="119" t="s">
        <v>171</v>
      </c>
      <c r="B56" s="166" t="s">
        <v>8</v>
      </c>
      <c r="C56" s="118" t="s">
        <v>282</v>
      </c>
      <c r="D56" s="101">
        <f>D57</f>
        <v>0</v>
      </c>
    </row>
    <row r="57" spans="1:4" s="116" customFormat="1" ht="32.25" customHeight="1" hidden="1">
      <c r="A57" s="102" t="s">
        <v>427</v>
      </c>
      <c r="B57" s="165">
        <v>737</v>
      </c>
      <c r="C57" s="118" t="s">
        <v>283</v>
      </c>
      <c r="D57" s="101"/>
    </row>
    <row r="58" spans="1:4" s="116" customFormat="1" ht="33" customHeight="1" hidden="1">
      <c r="A58" s="102" t="s">
        <v>240</v>
      </c>
      <c r="B58" s="165" t="s">
        <v>8</v>
      </c>
      <c r="C58" s="118" t="s">
        <v>284</v>
      </c>
      <c r="D58" s="101">
        <f>D59</f>
        <v>0</v>
      </c>
    </row>
    <row r="59" spans="1:4" s="116" customFormat="1" ht="18" customHeight="1" hidden="1">
      <c r="A59" s="102" t="s">
        <v>239</v>
      </c>
      <c r="B59" s="165" t="s">
        <v>8</v>
      </c>
      <c r="C59" s="118" t="s">
        <v>285</v>
      </c>
      <c r="D59" s="101">
        <v>0</v>
      </c>
    </row>
    <row r="60" spans="1:4" s="116" customFormat="1" ht="18.75" customHeight="1" hidden="1">
      <c r="A60" s="102" t="s">
        <v>238</v>
      </c>
      <c r="B60" s="165" t="s">
        <v>37</v>
      </c>
      <c r="C60" s="118" t="s">
        <v>286</v>
      </c>
      <c r="D60" s="101">
        <v>0</v>
      </c>
    </row>
    <row r="61" spans="1:4" ht="32.25" customHeight="1">
      <c r="A61" s="102" t="s">
        <v>172</v>
      </c>
      <c r="B61" s="165" t="s">
        <v>8</v>
      </c>
      <c r="C61" s="118" t="s">
        <v>287</v>
      </c>
      <c r="D61" s="101">
        <f>D62+D64</f>
        <v>383.7</v>
      </c>
    </row>
    <row r="62" spans="1:4" ht="48" customHeight="1">
      <c r="A62" s="102" t="s">
        <v>173</v>
      </c>
      <c r="B62" s="165" t="s">
        <v>8</v>
      </c>
      <c r="C62" s="118" t="s">
        <v>288</v>
      </c>
      <c r="D62" s="101">
        <f>D63</f>
        <v>383</v>
      </c>
    </row>
    <row r="63" spans="1:4" ht="48" customHeight="1">
      <c r="A63" s="102" t="s">
        <v>428</v>
      </c>
      <c r="B63" s="165" t="s">
        <v>37</v>
      </c>
      <c r="C63" s="118" t="s">
        <v>289</v>
      </c>
      <c r="D63" s="101">
        <v>383</v>
      </c>
    </row>
    <row r="64" spans="1:4" ht="46.5" customHeight="1">
      <c r="A64" s="97" t="s">
        <v>370</v>
      </c>
      <c r="B64" s="121"/>
      <c r="C64" s="118" t="s">
        <v>371</v>
      </c>
      <c r="D64" s="101">
        <f>D65</f>
        <v>0.7</v>
      </c>
    </row>
    <row r="65" spans="1:4" ht="42.75" customHeight="1">
      <c r="A65" s="97" t="s">
        <v>429</v>
      </c>
      <c r="B65" s="120"/>
      <c r="C65" s="118" t="s">
        <v>369</v>
      </c>
      <c r="D65" s="101">
        <v>0.7</v>
      </c>
    </row>
    <row r="66" spans="1:4" s="116" customFormat="1" ht="28.5" hidden="1">
      <c r="A66" s="123" t="s">
        <v>175</v>
      </c>
      <c r="B66" s="124"/>
      <c r="C66" s="125" t="s">
        <v>176</v>
      </c>
      <c r="D66" s="115">
        <f>D67</f>
        <v>0</v>
      </c>
    </row>
    <row r="67" spans="1:4" s="116" customFormat="1" ht="15" hidden="1">
      <c r="A67" s="102" t="s">
        <v>177</v>
      </c>
      <c r="B67" s="110"/>
      <c r="C67" s="122" t="s">
        <v>178</v>
      </c>
      <c r="D67" s="101">
        <f>D68</f>
        <v>0</v>
      </c>
    </row>
    <row r="68" spans="1:4" s="116" customFormat="1" ht="15" hidden="1">
      <c r="A68" s="102" t="s">
        <v>179</v>
      </c>
      <c r="B68" s="110"/>
      <c r="C68" s="122" t="s">
        <v>180</v>
      </c>
      <c r="D68" s="101">
        <f>D69</f>
        <v>0</v>
      </c>
    </row>
    <row r="69" spans="1:4" ht="30" hidden="1">
      <c r="A69" s="119" t="s">
        <v>181</v>
      </c>
      <c r="B69" s="120"/>
      <c r="C69" s="103" t="s">
        <v>182</v>
      </c>
      <c r="D69" s="101"/>
    </row>
    <row r="70" spans="1:4" ht="15">
      <c r="A70" s="112" t="s">
        <v>183</v>
      </c>
      <c r="B70" s="126"/>
      <c r="C70" s="127"/>
      <c r="D70" s="115">
        <f>D12+D53+D66</f>
        <v>41485.99999999999</v>
      </c>
    </row>
    <row r="71" ht="15">
      <c r="C71" s="90"/>
    </row>
    <row r="72" ht="15">
      <c r="C72" s="90"/>
    </row>
    <row r="73" ht="15">
      <c r="C73" s="90"/>
    </row>
    <row r="74" ht="15">
      <c r="C74" s="90"/>
    </row>
    <row r="75" ht="15">
      <c r="C75" s="90"/>
    </row>
    <row r="76" ht="15">
      <c r="C76" s="90"/>
    </row>
    <row r="77" ht="15">
      <c r="C77" s="90"/>
    </row>
    <row r="78" ht="15">
      <c r="C78" s="90"/>
    </row>
    <row r="79" ht="15">
      <c r="C79" s="90"/>
    </row>
    <row r="80" ht="15">
      <c r="C80" s="90"/>
    </row>
    <row r="81" ht="15">
      <c r="C81" s="90"/>
    </row>
    <row r="82" ht="15">
      <c r="C82" s="90"/>
    </row>
    <row r="83" ht="15">
      <c r="C83" s="90"/>
    </row>
    <row r="84" ht="15">
      <c r="C84" s="90"/>
    </row>
    <row r="85" ht="15">
      <c r="C85" s="90"/>
    </row>
    <row r="86" ht="15">
      <c r="C86" s="90"/>
    </row>
    <row r="87" ht="15">
      <c r="C87" s="90"/>
    </row>
    <row r="88" ht="15">
      <c r="C88" s="90"/>
    </row>
    <row r="89" ht="15">
      <c r="C89" s="90"/>
    </row>
    <row r="90" ht="15">
      <c r="C90" s="90"/>
    </row>
    <row r="91" ht="15">
      <c r="C91" s="90"/>
    </row>
    <row r="92" ht="15">
      <c r="C92" s="90"/>
    </row>
    <row r="93" ht="15">
      <c r="C93" s="90"/>
    </row>
    <row r="94" ht="15">
      <c r="C94" s="90"/>
    </row>
    <row r="95" ht="15">
      <c r="C95" s="90"/>
    </row>
    <row r="96" ht="15">
      <c r="C96" s="90"/>
    </row>
    <row r="97" ht="15">
      <c r="C97" s="90"/>
    </row>
    <row r="98" ht="15">
      <c r="C98" s="90"/>
    </row>
    <row r="99" ht="15">
      <c r="C99" s="90"/>
    </row>
    <row r="100" ht="15">
      <c r="C100" s="90"/>
    </row>
    <row r="101" ht="15">
      <c r="C101" s="90"/>
    </row>
    <row r="102" ht="15">
      <c r="C102" s="90"/>
    </row>
    <row r="103" ht="15">
      <c r="C103" s="90"/>
    </row>
    <row r="104" ht="15">
      <c r="C104" s="90"/>
    </row>
    <row r="105" ht="15">
      <c r="C105" s="90"/>
    </row>
    <row r="106" ht="15">
      <c r="C106" s="90"/>
    </row>
    <row r="107" ht="15">
      <c r="C107" s="90"/>
    </row>
    <row r="108" ht="15">
      <c r="C108" s="90"/>
    </row>
    <row r="109" ht="15">
      <c r="C109" s="90"/>
    </row>
    <row r="110" ht="15">
      <c r="C110" s="90"/>
    </row>
    <row r="111" ht="15">
      <c r="C111" s="90"/>
    </row>
    <row r="112" ht="15">
      <c r="C112" s="90"/>
    </row>
    <row r="113" ht="15">
      <c r="C113" s="90"/>
    </row>
    <row r="114" ht="15">
      <c r="C114" s="90"/>
    </row>
    <row r="115" ht="15">
      <c r="C115" s="90"/>
    </row>
  </sheetData>
  <mergeCells count="2">
    <mergeCell ref="C6:D6"/>
    <mergeCell ref="A8:D8"/>
  </mergeCells>
  <printOptions/>
  <pageMargins left="0.72" right="0.18" top="0.31" bottom="0.28" header="0.19" footer="0.1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54.00390625" style="28" customWidth="1"/>
    <col min="2" max="2" width="29.75390625" style="28" customWidth="1"/>
    <col min="3" max="3" width="9.25390625" style="28" customWidth="1"/>
    <col min="4" max="16384" width="9.125" style="28" customWidth="1"/>
  </cols>
  <sheetData>
    <row r="1" spans="1:3" ht="15">
      <c r="A1" s="153"/>
      <c r="B1" s="89" t="s">
        <v>413</v>
      </c>
      <c r="C1" s="90"/>
    </row>
    <row r="2" spans="1:3" ht="15">
      <c r="A2" s="154"/>
      <c r="B2" s="89" t="s">
        <v>261</v>
      </c>
      <c r="C2" s="90"/>
    </row>
    <row r="3" spans="1:3" ht="15">
      <c r="A3" s="155"/>
      <c r="B3" s="89" t="s">
        <v>117</v>
      </c>
      <c r="C3" s="91"/>
    </row>
    <row r="4" spans="1:3" ht="15">
      <c r="A4" s="153"/>
      <c r="B4" s="89" t="s">
        <v>407</v>
      </c>
      <c r="C4" s="91"/>
    </row>
    <row r="5" spans="1:3" ht="15">
      <c r="A5" s="153"/>
      <c r="B5" s="89" t="s">
        <v>406</v>
      </c>
      <c r="C5" s="91"/>
    </row>
    <row r="6" spans="1:3" ht="15">
      <c r="A6" s="153"/>
      <c r="B6" s="183" t="s">
        <v>457</v>
      </c>
      <c r="C6" s="183"/>
    </row>
    <row r="7" spans="1:3" ht="15">
      <c r="A7" s="153"/>
      <c r="B7" s="183"/>
      <c r="C7" s="183"/>
    </row>
    <row r="8" spans="1:3" ht="15">
      <c r="A8" s="222" t="s">
        <v>333</v>
      </c>
      <c r="B8" s="222"/>
      <c r="C8" s="222"/>
    </row>
    <row r="9" spans="1:3" ht="15">
      <c r="A9" s="222" t="s">
        <v>396</v>
      </c>
      <c r="B9" s="222"/>
      <c r="C9" s="222"/>
    </row>
    <row r="10" spans="1:3" ht="15">
      <c r="A10" s="171"/>
      <c r="B10" s="171"/>
      <c r="C10" s="171"/>
    </row>
    <row r="11" spans="1:3" ht="15">
      <c r="A11" s="153"/>
      <c r="B11" s="153"/>
      <c r="C11" s="155" t="s">
        <v>262</v>
      </c>
    </row>
    <row r="12" spans="1:3" ht="15">
      <c r="A12" s="177" t="s">
        <v>0</v>
      </c>
      <c r="B12" s="177" t="s">
        <v>217</v>
      </c>
      <c r="C12" s="177" t="s">
        <v>38</v>
      </c>
    </row>
    <row r="13" spans="1:3" ht="29.25">
      <c r="A13" s="158" t="s">
        <v>218</v>
      </c>
      <c r="B13" s="159" t="s">
        <v>219</v>
      </c>
      <c r="C13" s="160">
        <f>C14</f>
        <v>16461.1</v>
      </c>
    </row>
    <row r="14" spans="1:3" ht="29.25">
      <c r="A14" s="158" t="s">
        <v>220</v>
      </c>
      <c r="B14" s="159" t="s">
        <v>221</v>
      </c>
      <c r="C14" s="160">
        <f>C19+C15</f>
        <v>16461.1</v>
      </c>
    </row>
    <row r="15" spans="1:3" ht="18.75" customHeight="1">
      <c r="A15" s="158" t="s">
        <v>222</v>
      </c>
      <c r="B15" s="159" t="s">
        <v>223</v>
      </c>
      <c r="C15" s="160">
        <f>C16</f>
        <v>-41486</v>
      </c>
    </row>
    <row r="16" spans="1:3" ht="15" customHeight="1">
      <c r="A16" s="161" t="s">
        <v>224</v>
      </c>
      <c r="B16" s="156" t="s">
        <v>225</v>
      </c>
      <c r="C16" s="157">
        <f>C17</f>
        <v>-41486</v>
      </c>
    </row>
    <row r="17" spans="1:7" ht="16.5" customHeight="1">
      <c r="A17" s="161" t="s">
        <v>226</v>
      </c>
      <c r="B17" s="156" t="s">
        <v>227</v>
      </c>
      <c r="C17" s="157">
        <f>C18</f>
        <v>-41486</v>
      </c>
      <c r="E17"/>
      <c r="F17"/>
      <c r="G17"/>
    </row>
    <row r="18" spans="1:7" ht="27.75" customHeight="1">
      <c r="A18" s="161" t="s">
        <v>228</v>
      </c>
      <c r="B18" s="156" t="s">
        <v>229</v>
      </c>
      <c r="C18" s="157">
        <v>-41486</v>
      </c>
      <c r="E18"/>
      <c r="F18"/>
      <c r="G18"/>
    </row>
    <row r="19" spans="1:7" ht="14.25" customHeight="1">
      <c r="A19" s="158" t="s">
        <v>230</v>
      </c>
      <c r="B19" s="159" t="s">
        <v>231</v>
      </c>
      <c r="C19" s="162">
        <f>C20</f>
        <v>57947.1</v>
      </c>
      <c r="E19"/>
      <c r="F19"/>
      <c r="G19"/>
    </row>
    <row r="20" spans="1:3" ht="16.5" customHeight="1">
      <c r="A20" s="161" t="s">
        <v>232</v>
      </c>
      <c r="B20" s="156" t="s">
        <v>233</v>
      </c>
      <c r="C20" s="157">
        <f>C21</f>
        <v>57947.1</v>
      </c>
    </row>
    <row r="21" spans="1:3" ht="30" customHeight="1">
      <c r="A21" s="161" t="s">
        <v>234</v>
      </c>
      <c r="B21" s="156" t="s">
        <v>235</v>
      </c>
      <c r="C21" s="157">
        <f>C22</f>
        <v>57947.1</v>
      </c>
    </row>
    <row r="22" spans="1:4" ht="30" customHeight="1">
      <c r="A22" s="161" t="s">
        <v>236</v>
      </c>
      <c r="B22" s="156" t="s">
        <v>237</v>
      </c>
      <c r="C22" s="157">
        <v>57947.1</v>
      </c>
      <c r="D22" s="163"/>
    </row>
    <row r="23" ht="15">
      <c r="C23" s="164"/>
    </row>
  </sheetData>
  <mergeCells count="2">
    <mergeCell ref="A9:C9"/>
    <mergeCell ref="A8:C8"/>
  </mergeCells>
  <printOptions/>
  <pageMargins left="0.81" right="0.18" top="0.26" bottom="1" header="0.17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24" sqref="D24"/>
    </sheetView>
  </sheetViews>
  <sheetFormatPr defaultColWidth="9.00390625" defaultRowHeight="12.75"/>
  <cols>
    <col min="1" max="1" width="50.375" style="28" customWidth="1"/>
    <col min="2" max="2" width="28.625" style="28" customWidth="1"/>
    <col min="3" max="3" width="9.25390625" style="28" customWidth="1"/>
    <col min="4" max="4" width="9.625" style="28" customWidth="1"/>
    <col min="5" max="16384" width="9.125" style="28" customWidth="1"/>
  </cols>
  <sheetData>
    <row r="1" spans="1:3" ht="15">
      <c r="A1" s="153"/>
      <c r="B1" s="89" t="s">
        <v>414</v>
      </c>
      <c r="C1" s="90"/>
    </row>
    <row r="2" spans="1:3" ht="15">
      <c r="A2" s="154"/>
      <c r="B2" s="89" t="s">
        <v>261</v>
      </c>
      <c r="C2" s="90"/>
    </row>
    <row r="3" spans="1:3" ht="15">
      <c r="A3" s="155"/>
      <c r="B3" s="89" t="s">
        <v>117</v>
      </c>
      <c r="C3" s="91"/>
    </row>
    <row r="4" spans="1:3" ht="15">
      <c r="A4" s="153"/>
      <c r="B4" s="89" t="s">
        <v>407</v>
      </c>
      <c r="C4" s="91"/>
    </row>
    <row r="5" spans="1:3" ht="15">
      <c r="A5" s="153"/>
      <c r="B5" s="89" t="s">
        <v>406</v>
      </c>
      <c r="C5" s="91"/>
    </row>
    <row r="6" spans="1:3" ht="15">
      <c r="A6" s="153"/>
      <c r="B6" s="183" t="s">
        <v>457</v>
      </c>
      <c r="C6" s="183"/>
    </row>
    <row r="7" spans="1:3" ht="15">
      <c r="A7" s="153"/>
      <c r="B7" s="183"/>
      <c r="C7" s="183"/>
    </row>
    <row r="8" spans="1:3" ht="15">
      <c r="A8" s="222" t="s">
        <v>332</v>
      </c>
      <c r="B8" s="222"/>
      <c r="C8" s="222"/>
    </row>
    <row r="9" spans="1:3" ht="15">
      <c r="A9" s="222" t="s">
        <v>463</v>
      </c>
      <c r="B9" s="222"/>
      <c r="C9" s="222"/>
    </row>
    <row r="10" spans="1:3" ht="15">
      <c r="A10" s="171"/>
      <c r="B10" s="171"/>
      <c r="C10" s="171"/>
    </row>
    <row r="11" spans="1:4" ht="15">
      <c r="A11" s="153"/>
      <c r="B11" s="153"/>
      <c r="C11" s="153"/>
      <c r="D11" s="155" t="s">
        <v>262</v>
      </c>
    </row>
    <row r="12" spans="1:4" ht="15">
      <c r="A12" s="224" t="s">
        <v>0</v>
      </c>
      <c r="B12" s="224" t="s">
        <v>217</v>
      </c>
      <c r="C12" s="223" t="s">
        <v>38</v>
      </c>
      <c r="D12" s="223"/>
    </row>
    <row r="13" spans="1:4" ht="15">
      <c r="A13" s="225"/>
      <c r="B13" s="225"/>
      <c r="C13" s="177">
        <v>2016</v>
      </c>
      <c r="D13" s="175">
        <v>2017</v>
      </c>
    </row>
    <row r="14" spans="1:4" ht="29.25">
      <c r="A14" s="158" t="s">
        <v>218</v>
      </c>
      <c r="B14" s="159" t="s">
        <v>219</v>
      </c>
      <c r="C14" s="160">
        <f>C15</f>
        <v>2188.800000000003</v>
      </c>
      <c r="D14" s="160">
        <f>D15</f>
        <v>2287.0999999999985</v>
      </c>
    </row>
    <row r="15" spans="1:4" ht="29.25">
      <c r="A15" s="158" t="s">
        <v>220</v>
      </c>
      <c r="B15" s="159" t="s">
        <v>221</v>
      </c>
      <c r="C15" s="160">
        <f>C20+C16</f>
        <v>2188.800000000003</v>
      </c>
      <c r="D15" s="160">
        <f>D20+D16</f>
        <v>2287.0999999999985</v>
      </c>
    </row>
    <row r="16" spans="1:4" ht="18.75" customHeight="1">
      <c r="A16" s="158" t="s">
        <v>222</v>
      </c>
      <c r="B16" s="159" t="s">
        <v>223</v>
      </c>
      <c r="C16" s="160">
        <f>C17</f>
        <v>-44165.1</v>
      </c>
      <c r="D16" s="160">
        <f aca="true" t="shared" si="0" ref="C16:D18">D17</f>
        <v>-46113.3</v>
      </c>
    </row>
    <row r="17" spans="1:4" ht="15" customHeight="1">
      <c r="A17" s="161" t="s">
        <v>224</v>
      </c>
      <c r="B17" s="156" t="s">
        <v>225</v>
      </c>
      <c r="C17" s="157">
        <f t="shared" si="0"/>
        <v>-44165.1</v>
      </c>
      <c r="D17" s="157">
        <f t="shared" si="0"/>
        <v>-46113.3</v>
      </c>
    </row>
    <row r="18" spans="1:7" ht="30" customHeight="1">
      <c r="A18" s="161" t="s">
        <v>226</v>
      </c>
      <c r="B18" s="156" t="s">
        <v>227</v>
      </c>
      <c r="C18" s="157">
        <f t="shared" si="0"/>
        <v>-44165.1</v>
      </c>
      <c r="D18" s="157">
        <f t="shared" si="0"/>
        <v>-46113.3</v>
      </c>
      <c r="E18"/>
      <c r="F18"/>
      <c r="G18"/>
    </row>
    <row r="19" spans="1:7" ht="27.75" customHeight="1">
      <c r="A19" s="161" t="s">
        <v>228</v>
      </c>
      <c r="B19" s="156" t="s">
        <v>229</v>
      </c>
      <c r="C19" s="157">
        <v>-44165.1</v>
      </c>
      <c r="D19" s="52">
        <v>-46113.3</v>
      </c>
      <c r="E19"/>
      <c r="F19"/>
      <c r="G19"/>
    </row>
    <row r="20" spans="1:7" ht="14.25" customHeight="1">
      <c r="A20" s="158" t="s">
        <v>230</v>
      </c>
      <c r="B20" s="159" t="s">
        <v>231</v>
      </c>
      <c r="C20" s="162">
        <f aca="true" t="shared" si="1" ref="C20:D22">C21</f>
        <v>46353.9</v>
      </c>
      <c r="D20" s="162">
        <f t="shared" si="1"/>
        <v>48400.4</v>
      </c>
      <c r="E20"/>
      <c r="F20"/>
      <c r="G20"/>
    </row>
    <row r="21" spans="1:4" ht="16.5" customHeight="1">
      <c r="A21" s="161" t="s">
        <v>232</v>
      </c>
      <c r="B21" s="156" t="s">
        <v>233</v>
      </c>
      <c r="C21" s="157">
        <f t="shared" si="1"/>
        <v>46353.9</v>
      </c>
      <c r="D21" s="157">
        <f t="shared" si="1"/>
        <v>48400.4</v>
      </c>
    </row>
    <row r="22" spans="1:4" ht="30" customHeight="1">
      <c r="A22" s="161" t="s">
        <v>234</v>
      </c>
      <c r="B22" s="156" t="s">
        <v>235</v>
      </c>
      <c r="C22" s="157">
        <f t="shared" si="1"/>
        <v>46353.9</v>
      </c>
      <c r="D22" s="157">
        <f t="shared" si="1"/>
        <v>48400.4</v>
      </c>
    </row>
    <row r="23" spans="1:4" ht="30" customHeight="1">
      <c r="A23" s="161" t="s">
        <v>236</v>
      </c>
      <c r="B23" s="156" t="s">
        <v>237</v>
      </c>
      <c r="C23" s="157">
        <v>46353.9</v>
      </c>
      <c r="D23" s="52">
        <v>48400.4</v>
      </c>
    </row>
    <row r="24" ht="15">
      <c r="C24" s="164"/>
    </row>
  </sheetData>
  <mergeCells count="5">
    <mergeCell ref="A8:C8"/>
    <mergeCell ref="A9:C9"/>
    <mergeCell ref="C12:D12"/>
    <mergeCell ref="A12:A13"/>
    <mergeCell ref="B12:B13"/>
  </mergeCells>
  <printOptions/>
  <pageMargins left="0.49" right="0.18" top="0.27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38">
      <selection activeCell="D61" sqref="D61"/>
    </sheetView>
  </sheetViews>
  <sheetFormatPr defaultColWidth="9.00390625" defaultRowHeight="12.75"/>
  <cols>
    <col min="1" max="1" width="54.125" style="91" customWidth="1"/>
    <col min="2" max="2" width="10.00390625" style="91" hidden="1" customWidth="1"/>
    <col min="3" max="3" width="27.75390625" style="91" customWidth="1"/>
    <col min="4" max="5" width="8.75390625" style="91" customWidth="1"/>
    <col min="6" max="16384" width="9.125" style="91" customWidth="1"/>
  </cols>
  <sheetData>
    <row r="1" spans="1:4" ht="15">
      <c r="A1" s="90"/>
      <c r="B1" s="90"/>
      <c r="C1" s="89" t="s">
        <v>291</v>
      </c>
      <c r="D1" s="90"/>
    </row>
    <row r="2" spans="1:4" ht="15">
      <c r="A2" s="90"/>
      <c r="B2" s="90"/>
      <c r="C2" s="89" t="s">
        <v>261</v>
      </c>
      <c r="D2" s="90"/>
    </row>
    <row r="3" spans="1:3" ht="15">
      <c r="A3" s="90"/>
      <c r="B3" s="90"/>
      <c r="C3" s="89" t="s">
        <v>117</v>
      </c>
    </row>
    <row r="4" spans="1:3" ht="15">
      <c r="A4" s="90"/>
      <c r="B4" s="90"/>
      <c r="C4" s="89" t="s">
        <v>407</v>
      </c>
    </row>
    <row r="5" spans="1:3" ht="15">
      <c r="A5" s="90"/>
      <c r="B5" s="90"/>
      <c r="C5" s="89" t="s">
        <v>406</v>
      </c>
    </row>
    <row r="6" spans="1:4" ht="15">
      <c r="A6" s="90"/>
      <c r="B6" s="90"/>
      <c r="C6" s="205" t="s">
        <v>421</v>
      </c>
      <c r="D6" s="205"/>
    </row>
    <row r="7" spans="1:4" ht="15">
      <c r="A7" s="90"/>
      <c r="B7" s="90"/>
      <c r="C7" s="92"/>
      <c r="D7" s="90"/>
    </row>
    <row r="8" spans="1:4" ht="21" customHeight="1">
      <c r="A8" s="206" t="s">
        <v>290</v>
      </c>
      <c r="B8" s="206"/>
      <c r="C8" s="206"/>
      <c r="D8" s="206"/>
    </row>
    <row r="9" spans="1:4" ht="21" customHeight="1">
      <c r="A9" s="206" t="s">
        <v>367</v>
      </c>
      <c r="B9" s="206"/>
      <c r="C9" s="206"/>
      <c r="D9" s="206"/>
    </row>
    <row r="10" spans="1:5" ht="15" customHeight="1">
      <c r="A10" s="167"/>
      <c r="B10" s="167"/>
      <c r="C10" s="167"/>
      <c r="E10" s="173" t="s">
        <v>262</v>
      </c>
    </row>
    <row r="11" spans="1:5" ht="30" customHeight="1">
      <c r="A11" s="207" t="s">
        <v>0</v>
      </c>
      <c r="B11" s="197" t="s">
        <v>118</v>
      </c>
      <c r="C11" s="208" t="s">
        <v>263</v>
      </c>
      <c r="D11" s="207" t="s">
        <v>264</v>
      </c>
      <c r="E11" s="207"/>
    </row>
    <row r="12" spans="1:5" ht="23.25" customHeight="1">
      <c r="A12" s="207"/>
      <c r="B12" s="197"/>
      <c r="C12" s="208"/>
      <c r="D12" s="93">
        <v>2016</v>
      </c>
      <c r="E12" s="175">
        <v>2017</v>
      </c>
    </row>
    <row r="13" spans="1:5" ht="23.25" customHeight="1">
      <c r="A13" s="94" t="s">
        <v>119</v>
      </c>
      <c r="B13" s="95" t="s">
        <v>8</v>
      </c>
      <c r="C13" s="93" t="s">
        <v>265</v>
      </c>
      <c r="D13" s="96">
        <f>D14+D38+D28+D45+D31+D42+D25+D20</f>
        <v>43776.3</v>
      </c>
      <c r="E13" s="96">
        <f>E14+E38+E28+E45+E31+E42+E25+E20</f>
        <v>45742.40000000001</v>
      </c>
    </row>
    <row r="14" spans="1:5" ht="23.25" customHeight="1">
      <c r="A14" s="134" t="s">
        <v>120</v>
      </c>
      <c r="B14" s="186">
        <v>182</v>
      </c>
      <c r="C14" s="186" t="s">
        <v>266</v>
      </c>
      <c r="D14" s="187">
        <f>D15</f>
        <v>11261.2</v>
      </c>
      <c r="E14" s="187">
        <f>E15</f>
        <v>11992.500000000002</v>
      </c>
    </row>
    <row r="15" spans="1:5" ht="17.25" customHeight="1">
      <c r="A15" s="99" t="s">
        <v>121</v>
      </c>
      <c r="B15" s="100">
        <v>182</v>
      </c>
      <c r="C15" s="100" t="s">
        <v>267</v>
      </c>
      <c r="D15" s="101">
        <f>D17+D18+D19</f>
        <v>11261.2</v>
      </c>
      <c r="E15" s="101">
        <f>E17+E18+E19</f>
        <v>11992.500000000002</v>
      </c>
    </row>
    <row r="16" spans="1:5" ht="60" hidden="1">
      <c r="A16" s="102" t="s">
        <v>122</v>
      </c>
      <c r="B16" s="98"/>
      <c r="C16" s="103" t="s">
        <v>123</v>
      </c>
      <c r="D16" s="101"/>
      <c r="E16" s="99"/>
    </row>
    <row r="17" spans="1:5" ht="83.25" customHeight="1">
      <c r="A17" s="51" t="s">
        <v>366</v>
      </c>
      <c r="B17" s="98">
        <v>182</v>
      </c>
      <c r="C17" s="100" t="s">
        <v>268</v>
      </c>
      <c r="D17" s="101">
        <v>9823.8</v>
      </c>
      <c r="E17" s="101">
        <v>10554.2</v>
      </c>
    </row>
    <row r="18" spans="1:5" ht="122.25" customHeight="1">
      <c r="A18" s="51" t="s">
        <v>124</v>
      </c>
      <c r="B18" s="98">
        <v>182</v>
      </c>
      <c r="C18" s="100" t="s">
        <v>269</v>
      </c>
      <c r="D18" s="101">
        <v>22.2</v>
      </c>
      <c r="E18" s="101">
        <v>23.1</v>
      </c>
    </row>
    <row r="19" spans="1:5" ht="45">
      <c r="A19" s="51" t="s">
        <v>125</v>
      </c>
      <c r="B19" s="98">
        <v>182</v>
      </c>
      <c r="C19" s="100" t="s">
        <v>270</v>
      </c>
      <c r="D19" s="101">
        <v>1415.2</v>
      </c>
      <c r="E19" s="101">
        <v>1415.2</v>
      </c>
    </row>
    <row r="20" spans="1:5" ht="43.5">
      <c r="A20" s="18" t="s">
        <v>368</v>
      </c>
      <c r="B20" s="186"/>
      <c r="C20" s="188" t="s">
        <v>334</v>
      </c>
      <c r="D20" s="189">
        <f>D21+D22+D23+D24</f>
        <v>1555.5</v>
      </c>
      <c r="E20" s="189">
        <f>E21+E22+E23+E24</f>
        <v>1290.3000000000002</v>
      </c>
    </row>
    <row r="21" spans="1:5" ht="77.25" customHeight="1">
      <c r="A21" s="51" t="s">
        <v>422</v>
      </c>
      <c r="B21" s="98"/>
      <c r="C21" s="100" t="s">
        <v>335</v>
      </c>
      <c r="D21" s="101">
        <v>604.8</v>
      </c>
      <c r="E21" s="101">
        <v>501.7</v>
      </c>
    </row>
    <row r="22" spans="1:5" ht="90.75" customHeight="1">
      <c r="A22" s="51" t="s">
        <v>423</v>
      </c>
      <c r="B22" s="98"/>
      <c r="C22" s="100" t="s">
        <v>336</v>
      </c>
      <c r="D22" s="101">
        <v>12.5</v>
      </c>
      <c r="E22" s="101">
        <v>10.3</v>
      </c>
    </row>
    <row r="23" spans="1:5" ht="75" customHeight="1">
      <c r="A23" s="51" t="s">
        <v>424</v>
      </c>
      <c r="B23" s="98"/>
      <c r="C23" s="100" t="s">
        <v>337</v>
      </c>
      <c r="D23" s="101">
        <v>934.7</v>
      </c>
      <c r="E23" s="101">
        <v>775.4</v>
      </c>
    </row>
    <row r="24" spans="1:5" ht="77.25" customHeight="1">
      <c r="A24" s="51" t="s">
        <v>425</v>
      </c>
      <c r="B24" s="98"/>
      <c r="C24" s="100" t="s">
        <v>338</v>
      </c>
      <c r="D24" s="101">
        <v>3.5</v>
      </c>
      <c r="E24" s="101">
        <v>2.9</v>
      </c>
    </row>
    <row r="25" spans="1:5" ht="15" hidden="1">
      <c r="A25" s="51" t="s">
        <v>126</v>
      </c>
      <c r="B25" s="98">
        <v>182</v>
      </c>
      <c r="C25" s="100" t="s">
        <v>127</v>
      </c>
      <c r="D25" s="101">
        <f>D26</f>
        <v>0</v>
      </c>
      <c r="E25" s="99"/>
    </row>
    <row r="26" spans="1:5" ht="15" hidden="1">
      <c r="A26" s="97" t="s">
        <v>128</v>
      </c>
      <c r="B26" s="98">
        <v>182</v>
      </c>
      <c r="C26" s="100" t="s">
        <v>129</v>
      </c>
      <c r="D26" s="101">
        <f>D27</f>
        <v>0</v>
      </c>
      <c r="E26" s="99"/>
    </row>
    <row r="27" spans="1:5" ht="15" hidden="1">
      <c r="A27" s="97" t="s">
        <v>128</v>
      </c>
      <c r="B27" s="98">
        <v>182</v>
      </c>
      <c r="C27" s="100" t="s">
        <v>130</v>
      </c>
      <c r="D27" s="101"/>
      <c r="E27" s="99"/>
    </row>
    <row r="28" spans="1:5" ht="15">
      <c r="A28" s="190" t="s">
        <v>131</v>
      </c>
      <c r="B28" s="191">
        <v>182</v>
      </c>
      <c r="C28" s="175" t="s">
        <v>271</v>
      </c>
      <c r="D28" s="189">
        <f>D29+D33</f>
        <v>30001</v>
      </c>
      <c r="E28" s="189">
        <f>E29+E33</f>
        <v>31501</v>
      </c>
    </row>
    <row r="29" spans="1:5" ht="15">
      <c r="A29" s="104" t="s">
        <v>132</v>
      </c>
      <c r="B29" s="105">
        <v>182</v>
      </c>
      <c r="C29" s="100" t="s">
        <v>272</v>
      </c>
      <c r="D29" s="101">
        <f>D30</f>
        <v>4643</v>
      </c>
      <c r="E29" s="101">
        <f>E30</f>
        <v>4875</v>
      </c>
    </row>
    <row r="30" spans="1:5" ht="48.75" customHeight="1">
      <c r="A30" s="104" t="s">
        <v>446</v>
      </c>
      <c r="B30" s="105">
        <v>182</v>
      </c>
      <c r="C30" s="100" t="s">
        <v>273</v>
      </c>
      <c r="D30" s="101">
        <v>4643</v>
      </c>
      <c r="E30" s="101">
        <v>4875</v>
      </c>
    </row>
    <row r="31" spans="1:5" ht="15" hidden="1">
      <c r="A31" s="106" t="s">
        <v>134</v>
      </c>
      <c r="B31" s="107"/>
      <c r="C31" s="108" t="s">
        <v>135</v>
      </c>
      <c r="D31" s="109">
        <f>D32</f>
        <v>0</v>
      </c>
      <c r="E31" s="99"/>
    </row>
    <row r="32" spans="1:5" ht="15" hidden="1">
      <c r="A32" s="106" t="s">
        <v>136</v>
      </c>
      <c r="B32" s="107"/>
      <c r="C32" s="108" t="s">
        <v>137</v>
      </c>
      <c r="D32" s="109"/>
      <c r="E32" s="99"/>
    </row>
    <row r="33" spans="1:5" ht="19.5" customHeight="1">
      <c r="A33" s="104" t="s">
        <v>138</v>
      </c>
      <c r="B33" s="105">
        <v>182</v>
      </c>
      <c r="C33" s="100" t="s">
        <v>274</v>
      </c>
      <c r="D33" s="101">
        <f>D34+D36</f>
        <v>25358</v>
      </c>
      <c r="E33" s="101">
        <f>E34+E36</f>
        <v>26626</v>
      </c>
    </row>
    <row r="34" spans="1:5" ht="19.5" customHeight="1">
      <c r="A34" s="104" t="s">
        <v>447</v>
      </c>
      <c r="B34" s="105">
        <v>182</v>
      </c>
      <c r="C34" s="100" t="s">
        <v>448</v>
      </c>
      <c r="D34" s="101">
        <f>D35</f>
        <v>3599</v>
      </c>
      <c r="E34" s="101">
        <f>E35</f>
        <v>3779</v>
      </c>
    </row>
    <row r="35" spans="1:5" ht="36.75" customHeight="1">
      <c r="A35" s="104" t="s">
        <v>449</v>
      </c>
      <c r="B35" s="105">
        <v>182</v>
      </c>
      <c r="C35" s="100" t="s">
        <v>450</v>
      </c>
      <c r="D35" s="101">
        <v>3599</v>
      </c>
      <c r="E35" s="101">
        <v>3779</v>
      </c>
    </row>
    <row r="36" spans="1:5" ht="19.5" customHeight="1">
      <c r="A36" s="104" t="s">
        <v>451</v>
      </c>
      <c r="B36" s="105">
        <v>182</v>
      </c>
      <c r="C36" s="100" t="s">
        <v>452</v>
      </c>
      <c r="D36" s="101">
        <f>D37</f>
        <v>21759</v>
      </c>
      <c r="E36" s="101">
        <f>E37</f>
        <v>22847</v>
      </c>
    </row>
    <row r="37" spans="1:5" ht="44.25" customHeight="1">
      <c r="A37" s="104" t="s">
        <v>453</v>
      </c>
      <c r="B37" s="105">
        <v>182</v>
      </c>
      <c r="C37" s="100" t="s">
        <v>454</v>
      </c>
      <c r="D37" s="101">
        <v>21759</v>
      </c>
      <c r="E37" s="101">
        <v>22847</v>
      </c>
    </row>
    <row r="38" spans="1:5" ht="48" customHeight="1">
      <c r="A38" s="134" t="s">
        <v>146</v>
      </c>
      <c r="B38" s="191">
        <v>707</v>
      </c>
      <c r="C38" s="175" t="s">
        <v>275</v>
      </c>
      <c r="D38" s="189">
        <f aca="true" t="shared" si="0" ref="D38:E40">D39</f>
        <v>958.6</v>
      </c>
      <c r="E38" s="189">
        <f t="shared" si="0"/>
        <v>958.6</v>
      </c>
    </row>
    <row r="39" spans="1:5" ht="93" customHeight="1">
      <c r="A39" s="97" t="s">
        <v>147</v>
      </c>
      <c r="B39" s="105">
        <v>707</v>
      </c>
      <c r="C39" s="100" t="s">
        <v>276</v>
      </c>
      <c r="D39" s="101">
        <f t="shared" si="0"/>
        <v>958.6</v>
      </c>
      <c r="E39" s="101">
        <f t="shared" si="0"/>
        <v>958.6</v>
      </c>
    </row>
    <row r="40" spans="1:5" ht="78.75" customHeight="1">
      <c r="A40" s="97" t="s">
        <v>148</v>
      </c>
      <c r="B40" s="105">
        <v>707</v>
      </c>
      <c r="C40" s="100" t="s">
        <v>277</v>
      </c>
      <c r="D40" s="101">
        <f t="shared" si="0"/>
        <v>958.6</v>
      </c>
      <c r="E40" s="101">
        <f t="shared" si="0"/>
        <v>958.6</v>
      </c>
    </row>
    <row r="41" spans="1:5" ht="93.75" customHeight="1">
      <c r="A41" s="97" t="s">
        <v>455</v>
      </c>
      <c r="B41" s="105">
        <v>707</v>
      </c>
      <c r="C41" s="100" t="s">
        <v>278</v>
      </c>
      <c r="D41" s="111">
        <v>958.6</v>
      </c>
      <c r="E41" s="111">
        <v>958.6</v>
      </c>
    </row>
    <row r="42" spans="1:5" ht="36" customHeight="1" hidden="1">
      <c r="A42" s="97" t="s">
        <v>150</v>
      </c>
      <c r="B42" s="105"/>
      <c r="C42" s="100" t="s">
        <v>151</v>
      </c>
      <c r="D42" s="111">
        <f>D43</f>
        <v>0</v>
      </c>
      <c r="E42" s="99"/>
    </row>
    <row r="43" spans="1:5" ht="33.75" customHeight="1" hidden="1">
      <c r="A43" s="97" t="s">
        <v>152</v>
      </c>
      <c r="B43" s="105"/>
      <c r="C43" s="100" t="s">
        <v>153</v>
      </c>
      <c r="D43" s="111">
        <f>D44</f>
        <v>0</v>
      </c>
      <c r="E43" s="99"/>
    </row>
    <row r="44" spans="1:5" ht="54.75" customHeight="1" hidden="1">
      <c r="A44" s="97" t="s">
        <v>154</v>
      </c>
      <c r="B44" s="105"/>
      <c r="C44" s="100" t="s">
        <v>155</v>
      </c>
      <c r="D44" s="111"/>
      <c r="E44" s="99"/>
    </row>
    <row r="45" spans="1:5" ht="30" customHeight="1" hidden="1">
      <c r="A45" s="97" t="s">
        <v>156</v>
      </c>
      <c r="B45" s="105">
        <v>707</v>
      </c>
      <c r="C45" s="100" t="s">
        <v>157</v>
      </c>
      <c r="D45" s="111">
        <f>D46+D48</f>
        <v>0</v>
      </c>
      <c r="E45" s="99"/>
    </row>
    <row r="46" spans="1:5" ht="90" customHeight="1" hidden="1">
      <c r="A46" s="97" t="s">
        <v>158</v>
      </c>
      <c r="B46" s="105"/>
      <c r="C46" s="100" t="s">
        <v>159</v>
      </c>
      <c r="D46" s="111">
        <f>D47</f>
        <v>0</v>
      </c>
      <c r="E46" s="99"/>
    </row>
    <row r="47" spans="1:5" ht="90" customHeight="1" hidden="1">
      <c r="A47" s="97" t="s">
        <v>160</v>
      </c>
      <c r="B47" s="105"/>
      <c r="C47" s="100" t="s">
        <v>161</v>
      </c>
      <c r="D47" s="111"/>
      <c r="E47" s="99"/>
    </row>
    <row r="48" spans="1:5" ht="67.5" customHeight="1" hidden="1">
      <c r="A48" s="97" t="s">
        <v>162</v>
      </c>
      <c r="B48" s="105">
        <v>707</v>
      </c>
      <c r="C48" s="100" t="s">
        <v>163</v>
      </c>
      <c r="D48" s="111">
        <f>D49</f>
        <v>0</v>
      </c>
      <c r="E48" s="99"/>
    </row>
    <row r="49" spans="1:5" ht="34.5" customHeight="1" hidden="1">
      <c r="A49" s="97" t="s">
        <v>164</v>
      </c>
      <c r="B49" s="105">
        <v>707</v>
      </c>
      <c r="C49" s="100" t="s">
        <v>165</v>
      </c>
      <c r="D49" s="111">
        <f>D50</f>
        <v>0</v>
      </c>
      <c r="E49" s="99"/>
    </row>
    <row r="50" spans="1:5" ht="48" customHeight="1" hidden="1">
      <c r="A50" s="97" t="s">
        <v>166</v>
      </c>
      <c r="B50" s="105">
        <v>707</v>
      </c>
      <c r="C50" s="100" t="s">
        <v>167</v>
      </c>
      <c r="D50" s="111"/>
      <c r="E50" s="99"/>
    </row>
    <row r="51" spans="1:5" s="116" customFormat="1" ht="14.25">
      <c r="A51" s="112" t="s">
        <v>168</v>
      </c>
      <c r="B51" s="113" t="s">
        <v>8</v>
      </c>
      <c r="C51" s="114" t="s">
        <v>279</v>
      </c>
      <c r="D51" s="115">
        <f>D52</f>
        <v>388.8</v>
      </c>
      <c r="E51" s="115">
        <f>E52</f>
        <v>370.9</v>
      </c>
    </row>
    <row r="52" spans="1:5" s="116" customFormat="1" ht="51" customHeight="1">
      <c r="A52" s="117" t="s">
        <v>169</v>
      </c>
      <c r="B52" s="165" t="s">
        <v>8</v>
      </c>
      <c r="C52" s="118" t="s">
        <v>280</v>
      </c>
      <c r="D52" s="101">
        <f>D53+D59+D56</f>
        <v>388.8</v>
      </c>
      <c r="E52" s="101">
        <f>E53+E59+E56</f>
        <v>370.9</v>
      </c>
    </row>
    <row r="53" spans="1:5" s="116" customFormat="1" ht="32.25" customHeight="1" hidden="1">
      <c r="A53" s="117" t="s">
        <v>170</v>
      </c>
      <c r="B53" s="165" t="s">
        <v>8</v>
      </c>
      <c r="C53" s="118" t="s">
        <v>281</v>
      </c>
      <c r="D53" s="101">
        <f>D54</f>
        <v>0</v>
      </c>
      <c r="E53" s="101">
        <f>E54</f>
        <v>0</v>
      </c>
    </row>
    <row r="54" spans="1:5" s="116" customFormat="1" ht="18" customHeight="1" hidden="1">
      <c r="A54" s="119" t="s">
        <v>171</v>
      </c>
      <c r="B54" s="166" t="s">
        <v>8</v>
      </c>
      <c r="C54" s="118" t="s">
        <v>282</v>
      </c>
      <c r="D54" s="101">
        <f>D55</f>
        <v>0</v>
      </c>
      <c r="E54" s="101">
        <f>E55</f>
        <v>0</v>
      </c>
    </row>
    <row r="55" spans="1:5" s="116" customFormat="1" ht="32.25" customHeight="1" hidden="1">
      <c r="A55" s="102" t="s">
        <v>427</v>
      </c>
      <c r="B55" s="165">
        <v>737</v>
      </c>
      <c r="C55" s="118" t="s">
        <v>283</v>
      </c>
      <c r="D55" s="101"/>
      <c r="E55" s="101"/>
    </row>
    <row r="56" spans="1:5" s="116" customFormat="1" ht="30" hidden="1">
      <c r="A56" s="102" t="s">
        <v>240</v>
      </c>
      <c r="B56" s="165" t="s">
        <v>8</v>
      </c>
      <c r="C56" s="118" t="s">
        <v>284</v>
      </c>
      <c r="D56" s="101">
        <f>D57</f>
        <v>0</v>
      </c>
      <c r="E56" s="101">
        <f>E57</f>
        <v>0</v>
      </c>
    </row>
    <row r="57" spans="1:5" s="116" customFormat="1" ht="15" hidden="1">
      <c r="A57" s="102" t="s">
        <v>239</v>
      </c>
      <c r="B57" s="165" t="s">
        <v>8</v>
      </c>
      <c r="C57" s="118" t="s">
        <v>285</v>
      </c>
      <c r="D57" s="101">
        <f>D58</f>
        <v>0</v>
      </c>
      <c r="E57" s="101">
        <f>E58</f>
        <v>0</v>
      </c>
    </row>
    <row r="58" spans="1:5" s="116" customFormat="1" ht="15" hidden="1">
      <c r="A58" s="102" t="s">
        <v>238</v>
      </c>
      <c r="B58" s="165" t="s">
        <v>37</v>
      </c>
      <c r="C58" s="118" t="s">
        <v>286</v>
      </c>
      <c r="D58" s="101"/>
      <c r="E58" s="101"/>
    </row>
    <row r="59" spans="1:5" ht="32.25" customHeight="1">
      <c r="A59" s="102" t="s">
        <v>172</v>
      </c>
      <c r="B59" s="165" t="s">
        <v>8</v>
      </c>
      <c r="C59" s="118" t="s">
        <v>287</v>
      </c>
      <c r="D59" s="101">
        <f>D60+D62</f>
        <v>388.8</v>
      </c>
      <c r="E59" s="101">
        <f>E60+E62</f>
        <v>370.9</v>
      </c>
    </row>
    <row r="60" spans="1:5" ht="48" customHeight="1">
      <c r="A60" s="102" t="s">
        <v>173</v>
      </c>
      <c r="B60" s="165" t="s">
        <v>8</v>
      </c>
      <c r="C60" s="118" t="s">
        <v>288</v>
      </c>
      <c r="D60" s="101">
        <f>D61</f>
        <v>388.1</v>
      </c>
      <c r="E60" s="101">
        <f>E61</f>
        <v>370.2</v>
      </c>
    </row>
    <row r="61" spans="1:5" ht="48.75" customHeight="1">
      <c r="A61" s="102" t="s">
        <v>428</v>
      </c>
      <c r="B61" s="165" t="s">
        <v>37</v>
      </c>
      <c r="C61" s="118" t="s">
        <v>289</v>
      </c>
      <c r="D61" s="101">
        <v>388.1</v>
      </c>
      <c r="E61" s="101">
        <v>370.2</v>
      </c>
    </row>
    <row r="62" spans="1:5" ht="51.75" customHeight="1">
      <c r="A62" s="97" t="s">
        <v>370</v>
      </c>
      <c r="B62" s="121"/>
      <c r="C62" s="118" t="s">
        <v>371</v>
      </c>
      <c r="D62" s="101">
        <f>D63</f>
        <v>0.7</v>
      </c>
      <c r="E62" s="100">
        <f>E63</f>
        <v>0.7</v>
      </c>
    </row>
    <row r="63" spans="1:5" ht="48" customHeight="1">
      <c r="A63" s="97" t="s">
        <v>429</v>
      </c>
      <c r="B63" s="120"/>
      <c r="C63" s="118" t="s">
        <v>369</v>
      </c>
      <c r="D63" s="101">
        <v>0.7</v>
      </c>
      <c r="E63" s="100">
        <v>0.7</v>
      </c>
    </row>
    <row r="64" spans="1:4" s="116" customFormat="1" ht="28.5" hidden="1">
      <c r="A64" s="123" t="s">
        <v>175</v>
      </c>
      <c r="B64" s="124"/>
      <c r="C64" s="125" t="s">
        <v>176</v>
      </c>
      <c r="D64" s="115">
        <f>D65</f>
        <v>0</v>
      </c>
    </row>
    <row r="65" spans="1:4" s="116" customFormat="1" ht="15" hidden="1">
      <c r="A65" s="102" t="s">
        <v>177</v>
      </c>
      <c r="B65" s="110"/>
      <c r="C65" s="122" t="s">
        <v>178</v>
      </c>
      <c r="D65" s="101">
        <f>D66</f>
        <v>0</v>
      </c>
    </row>
    <row r="66" spans="1:4" s="116" customFormat="1" ht="15" hidden="1">
      <c r="A66" s="102" t="s">
        <v>179</v>
      </c>
      <c r="B66" s="110"/>
      <c r="C66" s="122" t="s">
        <v>180</v>
      </c>
      <c r="D66" s="101">
        <f>D67</f>
        <v>0</v>
      </c>
    </row>
    <row r="67" spans="1:4" ht="45" hidden="1">
      <c r="A67" s="119" t="s">
        <v>181</v>
      </c>
      <c r="B67" s="120"/>
      <c r="C67" s="103" t="s">
        <v>182</v>
      </c>
      <c r="D67" s="101"/>
    </row>
    <row r="68" spans="1:5" ht="15">
      <c r="A68" s="112" t="s">
        <v>183</v>
      </c>
      <c r="B68" s="126"/>
      <c r="C68" s="127"/>
      <c r="D68" s="115">
        <f>D13+D51+D64</f>
        <v>44165.100000000006</v>
      </c>
      <c r="E68" s="115">
        <f>E13+E51+E64</f>
        <v>46113.30000000001</v>
      </c>
    </row>
    <row r="69" ht="15">
      <c r="C69" s="90"/>
    </row>
    <row r="70" ht="15">
      <c r="C70" s="90"/>
    </row>
    <row r="71" ht="15">
      <c r="C71" s="90"/>
    </row>
    <row r="72" ht="15">
      <c r="C72" s="90"/>
    </row>
    <row r="73" ht="15">
      <c r="C73" s="90"/>
    </row>
    <row r="74" ht="15">
      <c r="C74" s="90"/>
    </row>
    <row r="75" ht="15">
      <c r="C75" s="90"/>
    </row>
    <row r="76" ht="15">
      <c r="C76" s="90"/>
    </row>
    <row r="77" ht="15">
      <c r="C77" s="90"/>
    </row>
    <row r="78" ht="15">
      <c r="C78" s="90"/>
    </row>
    <row r="79" ht="15">
      <c r="C79" s="90"/>
    </row>
    <row r="80" ht="15">
      <c r="C80" s="90"/>
    </row>
    <row r="81" ht="15">
      <c r="C81" s="90"/>
    </row>
    <row r="82" ht="15">
      <c r="C82" s="90"/>
    </row>
    <row r="83" ht="15">
      <c r="C83" s="90"/>
    </row>
    <row r="84" ht="15">
      <c r="C84" s="90"/>
    </row>
    <row r="85" ht="15">
      <c r="C85" s="90"/>
    </row>
    <row r="86" ht="15">
      <c r="C86" s="90"/>
    </row>
    <row r="87" ht="15">
      <c r="C87" s="90"/>
    </row>
    <row r="88" ht="15">
      <c r="C88" s="90"/>
    </row>
    <row r="89" ht="15">
      <c r="C89" s="90"/>
    </row>
    <row r="90" ht="15">
      <c r="C90" s="90"/>
    </row>
    <row r="91" ht="15">
      <c r="C91" s="90"/>
    </row>
    <row r="92" ht="15">
      <c r="C92" s="90"/>
    </row>
    <row r="93" ht="15">
      <c r="C93" s="90"/>
    </row>
    <row r="94" ht="15">
      <c r="C94" s="90"/>
    </row>
    <row r="95" ht="15">
      <c r="C95" s="90"/>
    </row>
    <row r="96" ht="15">
      <c r="C96" s="90"/>
    </row>
    <row r="97" ht="15">
      <c r="C97" s="90"/>
    </row>
    <row r="98" ht="15">
      <c r="C98" s="90"/>
    </row>
    <row r="99" ht="15">
      <c r="C99" s="90"/>
    </row>
    <row r="100" ht="15">
      <c r="C100" s="90"/>
    </row>
    <row r="101" ht="15">
      <c r="C101" s="90"/>
    </row>
    <row r="102" ht="15">
      <c r="C102" s="90"/>
    </row>
    <row r="103" ht="15">
      <c r="C103" s="90"/>
    </row>
    <row r="104" ht="15">
      <c r="C104" s="90"/>
    </row>
    <row r="105" ht="15">
      <c r="C105" s="90"/>
    </row>
    <row r="106" ht="15">
      <c r="C106" s="90"/>
    </row>
    <row r="107" ht="15">
      <c r="C107" s="90"/>
    </row>
    <row r="108" ht="15">
      <c r="C108" s="90"/>
    </row>
    <row r="109" ht="15">
      <c r="C109" s="90"/>
    </row>
    <row r="110" ht="15">
      <c r="C110" s="90"/>
    </row>
    <row r="111" ht="15">
      <c r="C111" s="90"/>
    </row>
    <row r="112" ht="15">
      <c r="C112" s="90"/>
    </row>
    <row r="113" ht="15">
      <c r="C113" s="90"/>
    </row>
  </sheetData>
  <mergeCells count="6">
    <mergeCell ref="C6:D6"/>
    <mergeCell ref="A8:D8"/>
    <mergeCell ref="A9:D9"/>
    <mergeCell ref="A11:A12"/>
    <mergeCell ref="C11:C12"/>
    <mergeCell ref="D11:E11"/>
  </mergeCells>
  <printOptions/>
  <pageMargins left="0.36" right="0.18" top="0.35" bottom="0.32" header="0.17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D26" sqref="D26"/>
    </sheetView>
  </sheetViews>
  <sheetFormatPr defaultColWidth="9.00390625" defaultRowHeight="12.75"/>
  <cols>
    <col min="1" max="1" width="15.625" style="30" customWidth="1"/>
    <col min="2" max="2" width="22.00390625" style="30" customWidth="1"/>
    <col min="3" max="3" width="61.875" style="30" customWidth="1"/>
    <col min="4" max="16384" width="9.125" style="30" customWidth="1"/>
  </cols>
  <sheetData>
    <row r="1" spans="3:4" ht="15">
      <c r="C1" s="89" t="s">
        <v>89</v>
      </c>
      <c r="D1" s="89"/>
    </row>
    <row r="2" spans="3:4" ht="15">
      <c r="C2" s="89" t="s">
        <v>261</v>
      </c>
      <c r="D2" s="89"/>
    </row>
    <row r="3" spans="3:4" ht="15">
      <c r="C3" s="89" t="s">
        <v>117</v>
      </c>
      <c r="D3" s="89"/>
    </row>
    <row r="4" spans="3:4" ht="15">
      <c r="C4" s="89" t="s">
        <v>407</v>
      </c>
      <c r="D4" s="89"/>
    </row>
    <row r="5" spans="3:4" ht="15">
      <c r="C5" s="89" t="s">
        <v>406</v>
      </c>
      <c r="D5" s="89"/>
    </row>
    <row r="6" spans="3:4" ht="15">
      <c r="C6" s="205" t="s">
        <v>457</v>
      </c>
      <c r="D6" s="205"/>
    </row>
    <row r="7" spans="3:4" ht="15">
      <c r="C7" s="89"/>
      <c r="D7" s="89"/>
    </row>
    <row r="8" spans="1:3" ht="15">
      <c r="A8" s="209" t="s">
        <v>184</v>
      </c>
      <c r="B8" s="210"/>
      <c r="C8" s="210"/>
    </row>
    <row r="9" spans="1:3" ht="15" customHeight="1">
      <c r="A9" s="209" t="s">
        <v>185</v>
      </c>
      <c r="B9" s="209"/>
      <c r="C9" s="209"/>
    </row>
    <row r="10" spans="1:3" ht="15">
      <c r="A10" s="129"/>
      <c r="B10" s="130"/>
      <c r="C10" s="128"/>
    </row>
    <row r="11" spans="1:3" ht="45.75" customHeight="1">
      <c r="A11" s="131" t="s">
        <v>293</v>
      </c>
      <c r="B11" s="131" t="s">
        <v>364</v>
      </c>
      <c r="C11" s="93" t="s">
        <v>292</v>
      </c>
    </row>
    <row r="12" spans="1:3" ht="33" customHeight="1" hidden="1">
      <c r="A12" s="132">
        <v>182</v>
      </c>
      <c r="B12" s="133"/>
      <c r="C12" s="134" t="s">
        <v>186</v>
      </c>
    </row>
    <row r="13" spans="1:3" ht="21" customHeight="1" hidden="1">
      <c r="A13" s="135">
        <v>182</v>
      </c>
      <c r="B13" s="136" t="s">
        <v>187</v>
      </c>
      <c r="C13" s="97" t="s">
        <v>121</v>
      </c>
    </row>
    <row r="14" spans="1:3" ht="23.25" customHeight="1" hidden="1">
      <c r="A14" s="135">
        <v>182</v>
      </c>
      <c r="B14" s="136" t="s">
        <v>188</v>
      </c>
      <c r="C14" s="97" t="s">
        <v>128</v>
      </c>
    </row>
    <row r="15" spans="1:3" ht="24.75" customHeight="1" hidden="1">
      <c r="A15" s="135">
        <v>182</v>
      </c>
      <c r="B15" s="136" t="s">
        <v>133</v>
      </c>
      <c r="C15" s="97" t="s">
        <v>132</v>
      </c>
    </row>
    <row r="16" spans="1:3" ht="26.25" customHeight="1" hidden="1">
      <c r="A16" s="135">
        <v>182</v>
      </c>
      <c r="B16" s="136" t="s">
        <v>139</v>
      </c>
      <c r="C16" s="97" t="s">
        <v>189</v>
      </c>
    </row>
    <row r="17" spans="1:3" ht="33.75" customHeight="1" hidden="1">
      <c r="A17" s="135">
        <v>182</v>
      </c>
      <c r="B17" s="136" t="s">
        <v>139</v>
      </c>
      <c r="C17" s="97" t="s">
        <v>190</v>
      </c>
    </row>
    <row r="18" spans="1:3" ht="33.75" customHeight="1" hidden="1">
      <c r="A18" s="132">
        <v>707</v>
      </c>
      <c r="B18" s="137"/>
      <c r="C18" s="134" t="s">
        <v>191</v>
      </c>
    </row>
    <row r="19" spans="1:3" ht="72" customHeight="1" hidden="1">
      <c r="A19" s="135">
        <v>707</v>
      </c>
      <c r="B19" s="136" t="s">
        <v>192</v>
      </c>
      <c r="C19" s="97" t="s">
        <v>149</v>
      </c>
    </row>
    <row r="20" spans="1:3" ht="70.5" customHeight="1" hidden="1">
      <c r="A20" s="135">
        <v>707</v>
      </c>
      <c r="B20" s="136" t="s">
        <v>193</v>
      </c>
      <c r="C20" s="97" t="s">
        <v>194</v>
      </c>
    </row>
    <row r="21" spans="1:3" ht="45" customHeight="1" hidden="1">
      <c r="A21" s="135">
        <v>707</v>
      </c>
      <c r="B21" s="136" t="s">
        <v>195</v>
      </c>
      <c r="C21" s="97" t="s">
        <v>166</v>
      </c>
    </row>
    <row r="22" spans="1:3" ht="30" customHeight="1">
      <c r="A22" s="138">
        <v>737</v>
      </c>
      <c r="B22" s="139"/>
      <c r="C22" s="140" t="s">
        <v>196</v>
      </c>
    </row>
    <row r="23" spans="1:3" ht="64.5" customHeight="1" hidden="1">
      <c r="A23" s="141">
        <v>737</v>
      </c>
      <c r="B23" s="136" t="s">
        <v>197</v>
      </c>
      <c r="C23" s="142" t="s">
        <v>198</v>
      </c>
    </row>
    <row r="24" spans="1:3" ht="76.5" customHeight="1" hidden="1">
      <c r="A24" s="141">
        <v>737</v>
      </c>
      <c r="B24" s="136" t="s">
        <v>199</v>
      </c>
      <c r="C24" s="143" t="s">
        <v>200</v>
      </c>
    </row>
    <row r="25" spans="1:3" ht="76.5" customHeight="1">
      <c r="A25" s="141">
        <v>737</v>
      </c>
      <c r="B25" s="136" t="s">
        <v>192</v>
      </c>
      <c r="C25" s="97" t="s">
        <v>455</v>
      </c>
    </row>
    <row r="26" spans="1:3" ht="78" customHeight="1">
      <c r="A26" s="141">
        <v>737</v>
      </c>
      <c r="B26" s="136" t="s">
        <v>201</v>
      </c>
      <c r="C26" s="142" t="s">
        <v>430</v>
      </c>
    </row>
    <row r="27" spans="1:3" ht="34.5" customHeight="1" hidden="1">
      <c r="A27" s="141">
        <v>737</v>
      </c>
      <c r="B27" s="136" t="s">
        <v>202</v>
      </c>
      <c r="C27" s="142" t="s">
        <v>203</v>
      </c>
    </row>
    <row r="28" spans="1:3" ht="31.5" customHeight="1">
      <c r="A28" s="141">
        <v>737</v>
      </c>
      <c r="B28" s="136" t="s">
        <v>204</v>
      </c>
      <c r="C28" s="142" t="s">
        <v>431</v>
      </c>
    </row>
    <row r="29" spans="1:3" ht="79.5" customHeight="1">
      <c r="A29" s="141">
        <v>737</v>
      </c>
      <c r="B29" s="136" t="s">
        <v>442</v>
      </c>
      <c r="C29" s="142" t="s">
        <v>444</v>
      </c>
    </row>
    <row r="30" spans="1:3" ht="90.75" customHeight="1">
      <c r="A30" s="141">
        <v>737</v>
      </c>
      <c r="B30" s="136" t="s">
        <v>443</v>
      </c>
      <c r="C30" s="142" t="s">
        <v>445</v>
      </c>
    </row>
    <row r="31" spans="1:3" ht="52.5" customHeight="1">
      <c r="A31" s="141">
        <v>737</v>
      </c>
      <c r="B31" s="136" t="s">
        <v>195</v>
      </c>
      <c r="C31" s="97" t="s">
        <v>456</v>
      </c>
    </row>
    <row r="32" spans="1:3" ht="63.75" customHeight="1">
      <c r="A32" s="141">
        <v>737</v>
      </c>
      <c r="B32" s="136" t="s">
        <v>205</v>
      </c>
      <c r="C32" s="142" t="s">
        <v>432</v>
      </c>
    </row>
    <row r="33" spans="1:3" ht="50.25" customHeight="1">
      <c r="A33" s="141">
        <v>737</v>
      </c>
      <c r="B33" s="136" t="s">
        <v>206</v>
      </c>
      <c r="C33" s="142" t="s">
        <v>433</v>
      </c>
    </row>
    <row r="34" spans="1:3" ht="33" customHeight="1" hidden="1">
      <c r="A34" s="141">
        <v>737</v>
      </c>
      <c r="B34" s="136" t="s">
        <v>207</v>
      </c>
      <c r="C34" s="142" t="s">
        <v>208</v>
      </c>
    </row>
    <row r="35" spans="1:3" ht="30.75" customHeight="1">
      <c r="A35" s="141">
        <v>737</v>
      </c>
      <c r="B35" s="136" t="s">
        <v>209</v>
      </c>
      <c r="C35" s="142" t="s">
        <v>434</v>
      </c>
    </row>
    <row r="36" spans="1:3" ht="17.25" customHeight="1">
      <c r="A36" s="141">
        <v>737</v>
      </c>
      <c r="B36" s="136" t="s">
        <v>210</v>
      </c>
      <c r="C36" s="142" t="s">
        <v>435</v>
      </c>
    </row>
    <row r="37" spans="1:3" ht="29.25" customHeight="1">
      <c r="A37" s="144" t="s">
        <v>37</v>
      </c>
      <c r="B37" s="145" t="s">
        <v>211</v>
      </c>
      <c r="C37" s="146" t="s">
        <v>427</v>
      </c>
    </row>
    <row r="38" spans="1:3" ht="32.25" customHeight="1">
      <c r="A38" s="144" t="s">
        <v>37</v>
      </c>
      <c r="B38" s="145" t="s">
        <v>212</v>
      </c>
      <c r="C38" s="146" t="s">
        <v>436</v>
      </c>
    </row>
    <row r="39" spans="1:3" ht="23.25" customHeight="1">
      <c r="A39" s="144" t="s">
        <v>37</v>
      </c>
      <c r="B39" s="145" t="s">
        <v>241</v>
      </c>
      <c r="C39" s="146" t="s">
        <v>437</v>
      </c>
    </row>
    <row r="40" spans="1:3" ht="47.25" customHeight="1">
      <c r="A40" s="144" t="s">
        <v>37</v>
      </c>
      <c r="B40" s="145" t="s">
        <v>174</v>
      </c>
      <c r="C40" s="146" t="s">
        <v>428</v>
      </c>
    </row>
    <row r="41" spans="1:3" ht="35.25" customHeight="1">
      <c r="A41" s="144" t="s">
        <v>37</v>
      </c>
      <c r="B41" s="145" t="s">
        <v>213</v>
      </c>
      <c r="C41" s="147" t="s">
        <v>429</v>
      </c>
    </row>
    <row r="42" spans="1:3" ht="36.75" customHeight="1">
      <c r="A42" s="144" t="s">
        <v>37</v>
      </c>
      <c r="B42" s="145" t="s">
        <v>214</v>
      </c>
      <c r="C42" s="147" t="s">
        <v>438</v>
      </c>
    </row>
    <row r="43" spans="1:3" ht="31.5" customHeight="1">
      <c r="A43" s="144" t="s">
        <v>37</v>
      </c>
      <c r="B43" s="145" t="s">
        <v>458</v>
      </c>
      <c r="C43" s="147" t="s">
        <v>439</v>
      </c>
    </row>
    <row r="44" spans="1:3" ht="92.25" customHeight="1">
      <c r="A44" s="144" t="s">
        <v>37</v>
      </c>
      <c r="B44" s="145" t="s">
        <v>215</v>
      </c>
      <c r="C44" s="148" t="s">
        <v>440</v>
      </c>
    </row>
    <row r="45" spans="1:3" ht="48" customHeight="1">
      <c r="A45" s="144" t="s">
        <v>37</v>
      </c>
      <c r="B45" s="145" t="s">
        <v>216</v>
      </c>
      <c r="C45" s="149" t="s">
        <v>441</v>
      </c>
    </row>
    <row r="46" spans="1:3" ht="52.5" customHeight="1">
      <c r="A46" s="150"/>
      <c r="B46" s="151"/>
      <c r="C46" s="152"/>
    </row>
    <row r="47" spans="1:3" ht="52.5" customHeight="1">
      <c r="A47" s="150"/>
      <c r="B47" s="151"/>
      <c r="C47" s="152"/>
    </row>
    <row r="48" spans="1:3" ht="52.5" customHeight="1">
      <c r="A48" s="150"/>
      <c r="B48" s="151"/>
      <c r="C48" s="152"/>
    </row>
    <row r="49" spans="1:3" ht="52.5" customHeight="1">
      <c r="A49" s="150"/>
      <c r="B49" s="151"/>
      <c r="C49" s="152"/>
    </row>
    <row r="50" spans="1:3" ht="52.5" customHeight="1">
      <c r="A50" s="150"/>
      <c r="B50" s="151"/>
      <c r="C50" s="152"/>
    </row>
    <row r="51" spans="1:3" ht="52.5" customHeight="1">
      <c r="A51" s="150"/>
      <c r="B51" s="151"/>
      <c r="C51" s="152"/>
    </row>
    <row r="52" spans="1:3" ht="52.5" customHeight="1">
      <c r="A52" s="150"/>
      <c r="B52" s="151"/>
      <c r="C52" s="152"/>
    </row>
    <row r="53" spans="1:3" ht="52.5" customHeight="1">
      <c r="A53" s="150"/>
      <c r="B53" s="151"/>
      <c r="C53" s="152"/>
    </row>
    <row r="54" spans="1:3" ht="52.5" customHeight="1">
      <c r="A54" s="150"/>
      <c r="B54" s="151"/>
      <c r="C54" s="152"/>
    </row>
    <row r="55" spans="1:3" ht="52.5" customHeight="1">
      <c r="A55" s="150"/>
      <c r="B55" s="151"/>
      <c r="C55" s="152"/>
    </row>
    <row r="56" spans="1:3" ht="52.5" customHeight="1">
      <c r="A56" s="150"/>
      <c r="B56" s="151"/>
      <c r="C56" s="152"/>
    </row>
    <row r="57" spans="1:3" ht="52.5" customHeight="1">
      <c r="A57" s="150"/>
      <c r="B57" s="151"/>
      <c r="C57" s="152"/>
    </row>
    <row r="58" spans="1:3" ht="52.5" customHeight="1">
      <c r="A58" s="150"/>
      <c r="B58" s="151"/>
      <c r="C58" s="152"/>
    </row>
    <row r="59" spans="1:3" ht="52.5" customHeight="1">
      <c r="A59" s="150"/>
      <c r="B59" s="151"/>
      <c r="C59" s="152"/>
    </row>
  </sheetData>
  <mergeCells count="3">
    <mergeCell ref="A8:C8"/>
    <mergeCell ref="A9:C9"/>
    <mergeCell ref="C6:D6"/>
  </mergeCells>
  <printOptions/>
  <pageMargins left="0.75" right="0.18" top="0.27" bottom="0.3" header="0.2" footer="0.21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7">
      <selection activeCell="C33" sqref="C33"/>
    </sheetView>
  </sheetViews>
  <sheetFormatPr defaultColWidth="9.00390625" defaultRowHeight="12.75"/>
  <cols>
    <col min="1" max="1" width="49.25390625" style="30" customWidth="1"/>
    <col min="2" max="2" width="9.125" style="30" customWidth="1"/>
    <col min="3" max="3" width="26.375" style="30" customWidth="1"/>
    <col min="4" max="4" width="9.125" style="30" customWidth="1"/>
    <col min="5" max="5" width="9.375" style="30" customWidth="1"/>
    <col min="6" max="16384" width="9.125" style="30" customWidth="1"/>
  </cols>
  <sheetData>
    <row r="1" spans="1:5" ht="15">
      <c r="A1" s="58"/>
      <c r="B1" s="89" t="s">
        <v>106</v>
      </c>
      <c r="C1" s="90"/>
      <c r="D1" s="58"/>
      <c r="E1" s="58"/>
    </row>
    <row r="2" spans="1:5" ht="15">
      <c r="A2" s="58"/>
      <c r="B2" s="89" t="s">
        <v>261</v>
      </c>
      <c r="C2" s="90"/>
      <c r="D2" s="28"/>
      <c r="E2" s="28"/>
    </row>
    <row r="3" spans="1:5" ht="15">
      <c r="A3" s="58"/>
      <c r="B3" s="89" t="s">
        <v>117</v>
      </c>
      <c r="C3" s="91"/>
      <c r="D3" s="28"/>
      <c r="E3" s="28"/>
    </row>
    <row r="4" spans="1:5" ht="15">
      <c r="A4" s="33"/>
      <c r="B4" s="89" t="s">
        <v>407</v>
      </c>
      <c r="C4" s="91"/>
      <c r="D4" s="28"/>
      <c r="E4" s="28"/>
    </row>
    <row r="5" spans="1:5" ht="15">
      <c r="A5" s="2"/>
      <c r="B5" s="89" t="s">
        <v>406</v>
      </c>
      <c r="C5" s="91"/>
      <c r="D5" s="28"/>
      <c r="E5" s="28"/>
    </row>
    <row r="6" spans="1:5" ht="15">
      <c r="A6" s="2"/>
      <c r="B6" s="205" t="s">
        <v>457</v>
      </c>
      <c r="C6" s="205"/>
      <c r="D6" s="28"/>
      <c r="E6" s="28"/>
    </row>
    <row r="7" spans="1:5" ht="15">
      <c r="A7" s="2"/>
      <c r="B7" s="2"/>
      <c r="C7" s="2"/>
      <c r="D7" s="28"/>
      <c r="E7" s="28"/>
    </row>
    <row r="8" spans="1:5" ht="15">
      <c r="A8" s="211" t="s">
        <v>86</v>
      </c>
      <c r="B8" s="211"/>
      <c r="C8" s="211"/>
      <c r="D8" s="28"/>
      <c r="E8" s="28"/>
    </row>
    <row r="9" spans="1:5" ht="15">
      <c r="A9" s="211" t="s">
        <v>395</v>
      </c>
      <c r="B9" s="211"/>
      <c r="C9" s="211"/>
      <c r="D9" s="28"/>
      <c r="E9" s="28"/>
    </row>
    <row r="10" spans="1:5" ht="15">
      <c r="A10" s="59"/>
      <c r="B10" s="27"/>
      <c r="C10" s="27"/>
      <c r="D10" s="28"/>
      <c r="E10" s="28"/>
    </row>
    <row r="11" spans="1:5" ht="15">
      <c r="A11" s="60"/>
      <c r="B11" s="49"/>
      <c r="C11" s="176" t="s">
        <v>262</v>
      </c>
      <c r="D11" s="28"/>
      <c r="E11" s="28"/>
    </row>
    <row r="12" spans="1:5" ht="22.5" customHeight="1">
      <c r="A12" s="175" t="s">
        <v>0</v>
      </c>
      <c r="B12" s="175" t="s">
        <v>294</v>
      </c>
      <c r="C12" s="175" t="s">
        <v>38</v>
      </c>
      <c r="D12" s="28"/>
      <c r="E12" s="28"/>
    </row>
    <row r="13" spans="1:5" ht="15">
      <c r="A13" s="52" t="s">
        <v>6</v>
      </c>
      <c r="B13" s="50" t="s">
        <v>307</v>
      </c>
      <c r="C13" s="75">
        <f>SUM(C14:C19)</f>
        <v>13050.1</v>
      </c>
      <c r="D13" s="28"/>
      <c r="E13" s="28"/>
    </row>
    <row r="14" spans="1:5" ht="45">
      <c r="A14" s="51" t="s">
        <v>68</v>
      </c>
      <c r="B14" s="50" t="s">
        <v>295</v>
      </c>
      <c r="C14" s="75">
        <v>1399.3</v>
      </c>
      <c r="D14" s="28"/>
      <c r="E14" s="28"/>
    </row>
    <row r="15" spans="1:5" ht="60">
      <c r="A15" s="51" t="s">
        <v>339</v>
      </c>
      <c r="B15" s="50" t="s">
        <v>340</v>
      </c>
      <c r="C15" s="75">
        <v>355.2</v>
      </c>
      <c r="D15" s="28"/>
      <c r="E15" s="28"/>
    </row>
    <row r="16" spans="1:5" ht="60">
      <c r="A16" s="51" t="s">
        <v>52</v>
      </c>
      <c r="B16" s="50" t="s">
        <v>296</v>
      </c>
      <c r="C16" s="75">
        <v>9910.1</v>
      </c>
      <c r="D16" s="28"/>
      <c r="E16" s="28"/>
    </row>
    <row r="17" spans="1:5" ht="19.5" customHeight="1" hidden="1">
      <c r="A17" s="51" t="s">
        <v>115</v>
      </c>
      <c r="B17" s="50" t="s">
        <v>297</v>
      </c>
      <c r="C17" s="75"/>
      <c r="D17" s="28"/>
      <c r="E17" s="28"/>
    </row>
    <row r="18" spans="1:5" ht="15">
      <c r="A18" s="51" t="s">
        <v>33</v>
      </c>
      <c r="B18" s="50" t="s">
        <v>298</v>
      </c>
      <c r="C18" s="75">
        <v>1327.5</v>
      </c>
      <c r="D18" s="28"/>
      <c r="E18" s="28"/>
    </row>
    <row r="19" spans="1:5" ht="15">
      <c r="A19" s="51" t="s">
        <v>472</v>
      </c>
      <c r="B19" s="50" t="s">
        <v>471</v>
      </c>
      <c r="C19" s="75">
        <v>58</v>
      </c>
      <c r="D19" s="28"/>
      <c r="E19" s="28"/>
    </row>
    <row r="20" spans="1:5" ht="15">
      <c r="A20" s="52" t="s">
        <v>76</v>
      </c>
      <c r="B20" s="50" t="s">
        <v>308</v>
      </c>
      <c r="C20" s="75">
        <f>C21</f>
        <v>383</v>
      </c>
      <c r="D20" s="28"/>
      <c r="E20" s="28"/>
    </row>
    <row r="21" spans="1:5" ht="15">
      <c r="A21" s="52" t="s">
        <v>39</v>
      </c>
      <c r="B21" s="50" t="s">
        <v>299</v>
      </c>
      <c r="C21" s="75">
        <v>383</v>
      </c>
      <c r="D21" s="28"/>
      <c r="E21" s="28"/>
    </row>
    <row r="22" spans="1:5" ht="17.25" customHeight="1">
      <c r="A22" s="51" t="s">
        <v>82</v>
      </c>
      <c r="B22" s="50" t="s">
        <v>309</v>
      </c>
      <c r="C22" s="75">
        <f>C23</f>
        <v>1507.1</v>
      </c>
      <c r="D22" s="28"/>
      <c r="E22" s="28"/>
    </row>
    <row r="23" spans="1:5" ht="17.25" customHeight="1">
      <c r="A23" s="51" t="s">
        <v>260</v>
      </c>
      <c r="B23" s="50" t="s">
        <v>300</v>
      </c>
      <c r="C23" s="75">
        <v>1507.1</v>
      </c>
      <c r="D23" s="28"/>
      <c r="E23" s="28"/>
    </row>
    <row r="24" spans="1:5" ht="20.25" customHeight="1" hidden="1">
      <c r="A24" s="51" t="s">
        <v>83</v>
      </c>
      <c r="B24" s="50" t="s">
        <v>301</v>
      </c>
      <c r="C24" s="75"/>
      <c r="D24" s="28"/>
      <c r="E24" s="28"/>
    </row>
    <row r="25" spans="1:5" ht="15" customHeight="1">
      <c r="A25" s="53" t="s">
        <v>78</v>
      </c>
      <c r="B25" s="54" t="s">
        <v>310</v>
      </c>
      <c r="C25" s="76">
        <f>C26+C28+C27</f>
        <v>37860.4</v>
      </c>
      <c r="D25" s="28"/>
      <c r="E25" s="28"/>
    </row>
    <row r="26" spans="1:5" ht="15">
      <c r="A26" s="52" t="s">
        <v>60</v>
      </c>
      <c r="B26" s="54" t="s">
        <v>302</v>
      </c>
      <c r="C26" s="76">
        <v>120.5</v>
      </c>
      <c r="D26" s="28"/>
      <c r="E26" s="28"/>
    </row>
    <row r="27" spans="1:5" ht="15">
      <c r="A27" s="52" t="s">
        <v>70</v>
      </c>
      <c r="B27" s="54" t="s">
        <v>372</v>
      </c>
      <c r="C27" s="76">
        <v>500</v>
      </c>
      <c r="D27" s="28"/>
      <c r="E27" s="28"/>
    </row>
    <row r="28" spans="1:5" ht="15">
      <c r="A28" s="52" t="s">
        <v>40</v>
      </c>
      <c r="B28" s="54" t="s">
        <v>303</v>
      </c>
      <c r="C28" s="76">
        <v>37239.9</v>
      </c>
      <c r="D28" s="28"/>
      <c r="E28" s="28"/>
    </row>
    <row r="29" spans="1:5" ht="15">
      <c r="A29" s="53" t="s">
        <v>88</v>
      </c>
      <c r="B29" s="54" t="s">
        <v>311</v>
      </c>
      <c r="C29" s="76">
        <f>C30</f>
        <v>3747.8</v>
      </c>
      <c r="D29" s="28"/>
      <c r="E29" s="28"/>
    </row>
    <row r="30" spans="1:5" ht="15">
      <c r="A30" s="51" t="s">
        <v>36</v>
      </c>
      <c r="B30" s="45" t="s">
        <v>304</v>
      </c>
      <c r="C30" s="77">
        <v>3747.8</v>
      </c>
      <c r="D30" s="28"/>
      <c r="E30" s="28"/>
    </row>
    <row r="31" spans="1:5" ht="15">
      <c r="A31" s="51" t="s">
        <v>96</v>
      </c>
      <c r="B31" s="45" t="s">
        <v>312</v>
      </c>
      <c r="C31" s="77">
        <f>C32</f>
        <v>1011.8</v>
      </c>
      <c r="D31" s="28"/>
      <c r="E31" s="28"/>
    </row>
    <row r="32" spans="1:5" ht="15">
      <c r="A32" s="51" t="s">
        <v>98</v>
      </c>
      <c r="B32" s="45" t="s">
        <v>305</v>
      </c>
      <c r="C32" s="77">
        <v>1011.8</v>
      </c>
      <c r="D32" s="28"/>
      <c r="E32" s="28"/>
    </row>
    <row r="33" spans="1:3" ht="60">
      <c r="A33" s="51" t="s">
        <v>103</v>
      </c>
      <c r="B33" s="45" t="s">
        <v>313</v>
      </c>
      <c r="C33" s="77">
        <f>C34</f>
        <v>386.9</v>
      </c>
    </row>
    <row r="34" spans="1:3" ht="30">
      <c r="A34" s="51" t="s">
        <v>108</v>
      </c>
      <c r="B34" s="45" t="s">
        <v>306</v>
      </c>
      <c r="C34" s="77">
        <v>386.9</v>
      </c>
    </row>
    <row r="35" spans="1:3" ht="15">
      <c r="A35" s="52" t="s">
        <v>79</v>
      </c>
      <c r="B35" s="45"/>
      <c r="C35" s="77">
        <f>C13+C20+C25+C29+C31+C33+C22</f>
        <v>57947.100000000006</v>
      </c>
    </row>
  </sheetData>
  <mergeCells count="3">
    <mergeCell ref="A8:C8"/>
    <mergeCell ref="A9:C9"/>
    <mergeCell ref="B6:C6"/>
  </mergeCells>
  <printOptions/>
  <pageMargins left="1.12" right="0.19" top="0.31" bottom="1" header="0.1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E37" sqref="E37"/>
    </sheetView>
  </sheetViews>
  <sheetFormatPr defaultColWidth="9.00390625" defaultRowHeight="12.75"/>
  <cols>
    <col min="1" max="1" width="44.75390625" style="30" customWidth="1"/>
    <col min="2" max="2" width="9.00390625" style="30" customWidth="1"/>
    <col min="3" max="3" width="9.125" style="30" hidden="1" customWidth="1"/>
    <col min="4" max="5" width="14.75390625" style="30" customWidth="1"/>
    <col min="6" max="6" width="9.125" style="30" customWidth="1"/>
    <col min="7" max="7" width="9.375" style="30" customWidth="1"/>
    <col min="8" max="16384" width="9.125" style="30" customWidth="1"/>
  </cols>
  <sheetData>
    <row r="1" spans="1:7" ht="15">
      <c r="A1" s="58"/>
      <c r="B1" s="89" t="s">
        <v>323</v>
      </c>
      <c r="C1" s="90"/>
      <c r="D1" s="89"/>
      <c r="E1" s="90"/>
      <c r="F1" s="58"/>
      <c r="G1" s="58"/>
    </row>
    <row r="2" spans="1:7" ht="15">
      <c r="A2" s="58"/>
      <c r="B2" s="89" t="s">
        <v>261</v>
      </c>
      <c r="C2" s="90"/>
      <c r="D2" s="89"/>
      <c r="E2" s="90"/>
      <c r="F2" s="28"/>
      <c r="G2" s="28"/>
    </row>
    <row r="3" spans="1:7" ht="15">
      <c r="A3" s="58"/>
      <c r="B3" s="89" t="s">
        <v>117</v>
      </c>
      <c r="C3" s="91"/>
      <c r="D3" s="89"/>
      <c r="E3" s="91"/>
      <c r="F3" s="28"/>
      <c r="G3" s="28"/>
    </row>
    <row r="4" spans="1:7" ht="15">
      <c r="A4" s="33"/>
      <c r="B4" s="89" t="s">
        <v>407</v>
      </c>
      <c r="C4" s="91"/>
      <c r="D4" s="89"/>
      <c r="E4" s="91"/>
      <c r="F4" s="28"/>
      <c r="G4" s="28"/>
    </row>
    <row r="5" spans="1:7" ht="15">
      <c r="A5" s="2"/>
      <c r="B5" s="89" t="s">
        <v>406</v>
      </c>
      <c r="C5" s="91"/>
      <c r="D5" s="89"/>
      <c r="E5" s="91"/>
      <c r="F5" s="28"/>
      <c r="G5" s="28"/>
    </row>
    <row r="6" spans="1:7" ht="15">
      <c r="A6" s="2"/>
      <c r="B6" s="205" t="s">
        <v>457</v>
      </c>
      <c r="C6" s="205"/>
      <c r="D6" s="205"/>
      <c r="E6" s="205"/>
      <c r="F6" s="28"/>
      <c r="G6" s="28"/>
    </row>
    <row r="7" spans="1:7" ht="15">
      <c r="A7" s="2"/>
      <c r="B7" s="2"/>
      <c r="C7" s="2"/>
      <c r="D7" s="2"/>
      <c r="E7" s="2"/>
      <c r="F7" s="28"/>
      <c r="G7" s="28"/>
    </row>
    <row r="8" spans="1:7" ht="15">
      <c r="A8" s="211" t="s">
        <v>86</v>
      </c>
      <c r="B8" s="211"/>
      <c r="C8" s="211"/>
      <c r="D8" s="211"/>
      <c r="E8" s="211"/>
      <c r="F8" s="28"/>
      <c r="G8" s="28"/>
    </row>
    <row r="9" spans="1:7" ht="15">
      <c r="A9" s="211" t="s">
        <v>314</v>
      </c>
      <c r="B9" s="211"/>
      <c r="C9" s="211"/>
      <c r="D9" s="211"/>
      <c r="E9" s="211"/>
      <c r="F9" s="28"/>
      <c r="G9" s="28"/>
    </row>
    <row r="10" spans="1:7" ht="15">
      <c r="A10" s="211" t="s">
        <v>405</v>
      </c>
      <c r="B10" s="211"/>
      <c r="C10" s="211"/>
      <c r="D10" s="211"/>
      <c r="E10" s="211"/>
      <c r="F10" s="66"/>
      <c r="G10" s="28"/>
    </row>
    <row r="11" spans="1:7" ht="15">
      <c r="A11" s="168"/>
      <c r="B11" s="168"/>
      <c r="C11" s="168"/>
      <c r="D11" s="168"/>
      <c r="E11" s="168"/>
      <c r="F11" s="28"/>
      <c r="G11" s="28"/>
    </row>
    <row r="12" spans="1:7" ht="15">
      <c r="A12" s="60"/>
      <c r="B12" s="66"/>
      <c r="C12" s="49" t="s">
        <v>1</v>
      </c>
      <c r="D12" s="49"/>
      <c r="E12" s="176" t="s">
        <v>262</v>
      </c>
      <c r="F12" s="28"/>
      <c r="G12" s="28"/>
    </row>
    <row r="13" spans="1:7" ht="15">
      <c r="A13" s="213" t="s">
        <v>0</v>
      </c>
      <c r="B13" s="213" t="s">
        <v>294</v>
      </c>
      <c r="C13" s="169" t="s">
        <v>38</v>
      </c>
      <c r="D13" s="212" t="s">
        <v>38</v>
      </c>
      <c r="E13" s="212"/>
      <c r="F13" s="28"/>
      <c r="G13" s="28"/>
    </row>
    <row r="14" spans="1:7" ht="15">
      <c r="A14" s="214"/>
      <c r="B14" s="214"/>
      <c r="C14" s="169"/>
      <c r="D14" s="169">
        <v>2016</v>
      </c>
      <c r="E14" s="169">
        <v>2017</v>
      </c>
      <c r="F14" s="28"/>
      <c r="G14" s="28"/>
    </row>
    <row r="15" spans="1:7" ht="15">
      <c r="A15" s="52" t="s">
        <v>6</v>
      </c>
      <c r="B15" s="50" t="s">
        <v>307</v>
      </c>
      <c r="C15" s="61" t="e">
        <v>#REF!</v>
      </c>
      <c r="D15" s="75">
        <f>D16+D18+D20+D17</f>
        <v>12635</v>
      </c>
      <c r="E15" s="75">
        <f>SUM(E16:E20)</f>
        <v>12696.4</v>
      </c>
      <c r="F15" s="28"/>
      <c r="G15" s="28"/>
    </row>
    <row r="16" spans="1:7" ht="45">
      <c r="A16" s="51" t="s">
        <v>68</v>
      </c>
      <c r="B16" s="50" t="s">
        <v>295</v>
      </c>
      <c r="C16" s="61"/>
      <c r="D16" s="50" t="s">
        <v>482</v>
      </c>
      <c r="E16" s="75">
        <v>1399.3</v>
      </c>
      <c r="F16" s="28"/>
      <c r="G16" s="28"/>
    </row>
    <row r="17" spans="1:7" ht="60">
      <c r="A17" s="51" t="s">
        <v>339</v>
      </c>
      <c r="B17" s="50" t="s">
        <v>340</v>
      </c>
      <c r="C17" s="61"/>
      <c r="D17" s="50" t="s">
        <v>483</v>
      </c>
      <c r="E17" s="75">
        <v>355.2</v>
      </c>
      <c r="F17" s="28"/>
      <c r="G17" s="28"/>
    </row>
    <row r="18" spans="1:7" ht="60">
      <c r="A18" s="51" t="s">
        <v>52</v>
      </c>
      <c r="B18" s="50" t="s">
        <v>296</v>
      </c>
      <c r="C18" s="61"/>
      <c r="D18" s="50" t="s">
        <v>484</v>
      </c>
      <c r="E18" s="75">
        <v>9489.9</v>
      </c>
      <c r="F18" s="28"/>
      <c r="G18" s="28"/>
    </row>
    <row r="19" spans="1:7" ht="30" hidden="1">
      <c r="A19" s="51" t="s">
        <v>115</v>
      </c>
      <c r="B19" s="50" t="s">
        <v>297</v>
      </c>
      <c r="C19" s="61"/>
      <c r="D19" s="50"/>
      <c r="E19" s="75"/>
      <c r="F19" s="28"/>
      <c r="G19" s="28"/>
    </row>
    <row r="20" spans="1:7" ht="15">
      <c r="A20" s="51" t="s">
        <v>33</v>
      </c>
      <c r="B20" s="50" t="s">
        <v>298</v>
      </c>
      <c r="C20" s="61"/>
      <c r="D20" s="50" t="s">
        <v>485</v>
      </c>
      <c r="E20" s="75">
        <v>1452</v>
      </c>
      <c r="F20" s="28"/>
      <c r="G20" s="28"/>
    </row>
    <row r="21" spans="1:7" ht="15">
      <c r="A21" s="52" t="s">
        <v>76</v>
      </c>
      <c r="B21" s="50" t="s">
        <v>308</v>
      </c>
      <c r="C21" s="61"/>
      <c r="D21" s="75" t="str">
        <f>D22</f>
        <v>388,1</v>
      </c>
      <c r="E21" s="75">
        <f>E22</f>
        <v>370.2</v>
      </c>
      <c r="F21" s="28"/>
      <c r="G21" s="28"/>
    </row>
    <row r="22" spans="1:7" ht="15">
      <c r="A22" s="52" t="s">
        <v>39</v>
      </c>
      <c r="B22" s="50" t="s">
        <v>299</v>
      </c>
      <c r="C22" s="61"/>
      <c r="D22" s="50" t="s">
        <v>397</v>
      </c>
      <c r="E22" s="75">
        <v>370.2</v>
      </c>
      <c r="F22" s="28"/>
      <c r="G22" s="28"/>
    </row>
    <row r="23" spans="1:7" ht="30.75" customHeight="1" hidden="1">
      <c r="A23" s="51" t="s">
        <v>77</v>
      </c>
      <c r="B23" s="50" t="s">
        <v>326</v>
      </c>
      <c r="C23" s="61"/>
      <c r="D23" s="50"/>
      <c r="E23" s="75"/>
      <c r="F23" s="28"/>
      <c r="G23" s="28"/>
    </row>
    <row r="24" spans="1:7" ht="17.25" customHeight="1">
      <c r="A24" s="51" t="s">
        <v>82</v>
      </c>
      <c r="B24" s="50" t="s">
        <v>309</v>
      </c>
      <c r="C24" s="61"/>
      <c r="D24" s="75">
        <f>D25+D26</f>
        <v>1555.5</v>
      </c>
      <c r="E24" s="75">
        <f>E25</f>
        <v>1290.3</v>
      </c>
      <c r="F24" s="28"/>
      <c r="G24" s="28"/>
    </row>
    <row r="25" spans="1:7" ht="17.25" customHeight="1">
      <c r="A25" s="51" t="s">
        <v>260</v>
      </c>
      <c r="B25" s="50" t="s">
        <v>300</v>
      </c>
      <c r="C25" s="61"/>
      <c r="D25" s="75">
        <v>1555.5</v>
      </c>
      <c r="E25" s="75">
        <v>1290.3</v>
      </c>
      <c r="F25" s="28"/>
      <c r="G25" s="28"/>
    </row>
    <row r="26" spans="1:7" ht="30.75" customHeight="1" hidden="1">
      <c r="A26" s="51" t="s">
        <v>83</v>
      </c>
      <c r="B26" s="50" t="s">
        <v>301</v>
      </c>
      <c r="C26" s="61"/>
      <c r="D26" s="50"/>
      <c r="E26" s="75"/>
      <c r="F26" s="28"/>
      <c r="G26" s="28"/>
    </row>
    <row r="27" spans="1:7" ht="30">
      <c r="A27" s="53" t="s">
        <v>78</v>
      </c>
      <c r="B27" s="54" t="s">
        <v>310</v>
      </c>
      <c r="C27" s="62" t="e">
        <v>#REF!</v>
      </c>
      <c r="D27" s="76">
        <f>D30+D28+D29</f>
        <v>26889.7</v>
      </c>
      <c r="E27" s="76">
        <f>E28+E30+E29</f>
        <v>27905.5</v>
      </c>
      <c r="F27" s="28"/>
      <c r="G27" s="28"/>
    </row>
    <row r="28" spans="1:7" ht="15">
      <c r="A28" s="52" t="s">
        <v>60</v>
      </c>
      <c r="B28" s="54" t="s">
        <v>302</v>
      </c>
      <c r="C28" s="62"/>
      <c r="D28" s="54" t="s">
        <v>418</v>
      </c>
      <c r="E28" s="76">
        <v>120.5</v>
      </c>
      <c r="F28" s="28"/>
      <c r="G28" s="28"/>
    </row>
    <row r="29" spans="1:7" ht="15">
      <c r="A29" s="52" t="s">
        <v>70</v>
      </c>
      <c r="B29" s="54" t="s">
        <v>372</v>
      </c>
      <c r="C29" s="62"/>
      <c r="D29" s="54" t="s">
        <v>419</v>
      </c>
      <c r="E29" s="76"/>
      <c r="F29" s="28"/>
      <c r="G29" s="28"/>
    </row>
    <row r="30" spans="1:7" ht="15">
      <c r="A30" s="52" t="s">
        <v>40</v>
      </c>
      <c r="B30" s="54" t="s">
        <v>303</v>
      </c>
      <c r="C30" s="62"/>
      <c r="D30" s="54" t="s">
        <v>486</v>
      </c>
      <c r="E30" s="76">
        <v>27785</v>
      </c>
      <c r="F30" s="28"/>
      <c r="G30" s="28"/>
    </row>
    <row r="31" spans="1:7" ht="15">
      <c r="A31" s="53" t="s">
        <v>88</v>
      </c>
      <c r="B31" s="54" t="s">
        <v>311</v>
      </c>
      <c r="C31" s="62"/>
      <c r="D31" s="76" t="str">
        <f>D32</f>
        <v>3736,5</v>
      </c>
      <c r="E31" s="76">
        <f>E32</f>
        <v>3736.5</v>
      </c>
      <c r="F31" s="28"/>
      <c r="G31" s="28"/>
    </row>
    <row r="32" spans="1:7" ht="15">
      <c r="A32" s="51" t="s">
        <v>36</v>
      </c>
      <c r="B32" s="45" t="s">
        <v>304</v>
      </c>
      <c r="C32" s="63"/>
      <c r="D32" s="45" t="s">
        <v>403</v>
      </c>
      <c r="E32" s="77">
        <v>3736.5</v>
      </c>
      <c r="F32" s="28"/>
      <c r="G32" s="28"/>
    </row>
    <row r="33" spans="1:7" ht="15" hidden="1">
      <c r="A33" s="51" t="s">
        <v>96</v>
      </c>
      <c r="B33" s="45" t="s">
        <v>312</v>
      </c>
      <c r="C33" s="63"/>
      <c r="D33" s="45"/>
      <c r="E33" s="77">
        <f>E34</f>
        <v>0</v>
      </c>
      <c r="F33" s="28"/>
      <c r="G33" s="28"/>
    </row>
    <row r="34" spans="1:7" ht="15" hidden="1">
      <c r="A34" s="51" t="s">
        <v>98</v>
      </c>
      <c r="B34" s="45" t="s">
        <v>305</v>
      </c>
      <c r="C34" s="63"/>
      <c r="D34" s="45"/>
      <c r="E34" s="77"/>
      <c r="F34" s="28"/>
      <c r="G34" s="28"/>
    </row>
    <row r="35" spans="1:5" ht="60" hidden="1">
      <c r="A35" s="51" t="s">
        <v>103</v>
      </c>
      <c r="B35" s="45" t="s">
        <v>313</v>
      </c>
      <c r="C35" s="63"/>
      <c r="D35" s="77" t="str">
        <f>D36</f>
        <v>0</v>
      </c>
      <c r="E35" s="77">
        <f>E36</f>
        <v>0</v>
      </c>
    </row>
    <row r="36" spans="1:5" ht="30" hidden="1">
      <c r="A36" s="51" t="s">
        <v>108</v>
      </c>
      <c r="B36" s="45" t="s">
        <v>306</v>
      </c>
      <c r="C36" s="63"/>
      <c r="D36" s="45" t="s">
        <v>361</v>
      </c>
      <c r="E36" s="77">
        <v>0</v>
      </c>
    </row>
    <row r="37" spans="1:5" ht="15">
      <c r="A37" s="52" t="s">
        <v>79</v>
      </c>
      <c r="B37" s="45"/>
      <c r="C37" s="63" t="e">
        <v>#REF!</v>
      </c>
      <c r="D37" s="77">
        <f>D15+D21+D27+D31+D33+D35+D24</f>
        <v>45204.8</v>
      </c>
      <c r="E37" s="77">
        <f>E15+E21+E27+E31+E33+E35+E24</f>
        <v>45998.9</v>
      </c>
    </row>
  </sheetData>
  <mergeCells count="7">
    <mergeCell ref="A8:E8"/>
    <mergeCell ref="A9:E9"/>
    <mergeCell ref="B6:E6"/>
    <mergeCell ref="D13:E13"/>
    <mergeCell ref="A10:E10"/>
    <mergeCell ref="A13:A14"/>
    <mergeCell ref="B13:B14"/>
  </mergeCells>
  <printOptions/>
  <pageMargins left="1.1" right="0.18" top="0.35" bottom="1" header="0.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91">
      <selection activeCell="F118" sqref="F118"/>
    </sheetView>
  </sheetViews>
  <sheetFormatPr defaultColWidth="9.00390625" defaultRowHeight="12.75"/>
  <cols>
    <col min="1" max="1" width="56.875" style="30" customWidth="1"/>
    <col min="2" max="2" width="6.625" style="30" customWidth="1"/>
    <col min="3" max="3" width="10.75390625" style="30" customWidth="1"/>
    <col min="4" max="4" width="5.00390625" style="30" customWidth="1"/>
    <col min="5" max="5" width="8.25390625" style="30" customWidth="1"/>
    <col min="6" max="6" width="9.25390625" style="30" customWidth="1"/>
    <col min="7" max="16384" width="9.125" style="30" customWidth="1"/>
  </cols>
  <sheetData>
    <row r="1" spans="1:5" ht="15">
      <c r="A1" s="58"/>
      <c r="B1" s="89" t="s">
        <v>324</v>
      </c>
      <c r="C1" s="90"/>
      <c r="D1" s="89"/>
      <c r="E1" s="90"/>
    </row>
    <row r="2" spans="1:5" ht="15">
      <c r="A2" s="58"/>
      <c r="B2" s="89" t="s">
        <v>261</v>
      </c>
      <c r="C2" s="90"/>
      <c r="D2" s="89"/>
      <c r="E2" s="90"/>
    </row>
    <row r="3" spans="1:5" ht="15">
      <c r="A3" s="58"/>
      <c r="B3" s="89" t="s">
        <v>117</v>
      </c>
      <c r="C3" s="91"/>
      <c r="D3" s="89"/>
      <c r="E3" s="91"/>
    </row>
    <row r="4" spans="1:5" ht="15">
      <c r="A4" s="65"/>
      <c r="B4" s="89" t="s">
        <v>407</v>
      </c>
      <c r="C4" s="91"/>
      <c r="D4" s="89"/>
      <c r="E4" s="91"/>
    </row>
    <row r="5" spans="1:5" ht="15">
      <c r="A5" s="2"/>
      <c r="B5" s="89" t="s">
        <v>406</v>
      </c>
      <c r="C5" s="91"/>
      <c r="D5" s="89"/>
      <c r="E5" s="91"/>
    </row>
    <row r="6" spans="1:5" ht="15">
      <c r="A6" s="2"/>
      <c r="B6" s="89" t="s">
        <v>459</v>
      </c>
      <c r="C6" s="89"/>
      <c r="D6" s="89"/>
      <c r="E6" s="89"/>
    </row>
    <row r="7" spans="1:6" ht="15">
      <c r="A7" s="2"/>
      <c r="B7" s="27"/>
      <c r="C7" s="27"/>
      <c r="D7" s="27"/>
      <c r="E7" s="27"/>
      <c r="F7" s="27"/>
    </row>
    <row r="8" spans="1:6" ht="15">
      <c r="A8" s="211" t="s">
        <v>90</v>
      </c>
      <c r="B8" s="211"/>
      <c r="C8" s="211"/>
      <c r="D8" s="211"/>
      <c r="E8" s="211"/>
      <c r="F8" s="211"/>
    </row>
    <row r="9" spans="1:6" ht="15">
      <c r="A9" s="211" t="s">
        <v>91</v>
      </c>
      <c r="B9" s="211"/>
      <c r="C9" s="211"/>
      <c r="D9" s="211"/>
      <c r="E9" s="211"/>
      <c r="F9" s="211"/>
    </row>
    <row r="10" spans="1:6" ht="15">
      <c r="A10" s="211" t="s">
        <v>381</v>
      </c>
      <c r="B10" s="211"/>
      <c r="C10" s="211"/>
      <c r="D10" s="211"/>
      <c r="E10" s="211"/>
      <c r="F10" s="211"/>
    </row>
    <row r="11" spans="1:6" ht="15">
      <c r="A11" s="211"/>
      <c r="B11" s="211"/>
      <c r="C11" s="211"/>
      <c r="D11" s="211"/>
      <c r="E11" s="211"/>
      <c r="F11" s="211"/>
    </row>
    <row r="12" spans="1:6" ht="15">
      <c r="A12" s="60"/>
      <c r="B12" s="66"/>
      <c r="C12" s="67"/>
      <c r="D12" s="67"/>
      <c r="E12" s="67"/>
      <c r="F12" s="2" t="s">
        <v>262</v>
      </c>
    </row>
    <row r="13" spans="1:6" ht="23.25" customHeight="1">
      <c r="A13" s="175" t="s">
        <v>0</v>
      </c>
      <c r="B13" s="56" t="s">
        <v>2</v>
      </c>
      <c r="C13" s="56" t="s">
        <v>3</v>
      </c>
      <c r="D13" s="56" t="s">
        <v>4</v>
      </c>
      <c r="E13" s="179" t="s">
        <v>74</v>
      </c>
      <c r="F13" s="55" t="s">
        <v>38</v>
      </c>
    </row>
    <row r="14" spans="1:6" ht="14.25" customHeight="1">
      <c r="A14" s="35" t="s">
        <v>5</v>
      </c>
      <c r="B14" s="3"/>
      <c r="C14" s="3"/>
      <c r="D14" s="3"/>
      <c r="E14" s="3"/>
      <c r="F14" s="78">
        <f>F15+F84+F119+F201+F103+F226+F234+F97</f>
        <v>57947.100000000006</v>
      </c>
    </row>
    <row r="15" spans="1:6" ht="14.25">
      <c r="A15" s="3" t="s">
        <v>6</v>
      </c>
      <c r="B15" s="4" t="s">
        <v>307</v>
      </c>
      <c r="C15" s="4" t="s">
        <v>379</v>
      </c>
      <c r="D15" s="4" t="s">
        <v>8</v>
      </c>
      <c r="E15" s="4" t="s">
        <v>8</v>
      </c>
      <c r="F15" s="78">
        <f>F16+F25+F34+F70+F77</f>
        <v>13050.100000000002</v>
      </c>
    </row>
    <row r="16" spans="1:6" ht="42.75">
      <c r="A16" s="200" t="s">
        <v>68</v>
      </c>
      <c r="B16" s="4" t="s">
        <v>295</v>
      </c>
      <c r="C16" s="4" t="s">
        <v>379</v>
      </c>
      <c r="D16" s="4" t="s">
        <v>8</v>
      </c>
      <c r="E16" s="4" t="s">
        <v>8</v>
      </c>
      <c r="F16" s="78">
        <f aca="true" t="shared" si="0" ref="F16:F21">F17</f>
        <v>1399.3</v>
      </c>
    </row>
    <row r="17" spans="1:6" ht="25.5">
      <c r="A17" s="7" t="s">
        <v>466</v>
      </c>
      <c r="B17" s="5" t="s">
        <v>295</v>
      </c>
      <c r="C17" s="5" t="s">
        <v>359</v>
      </c>
      <c r="D17" s="5" t="s">
        <v>8</v>
      </c>
      <c r="E17" s="5" t="s">
        <v>8</v>
      </c>
      <c r="F17" s="79">
        <f t="shared" si="0"/>
        <v>1399.3</v>
      </c>
    </row>
    <row r="18" spans="1:6" ht="27.75" customHeight="1">
      <c r="A18" s="38" t="s">
        <v>380</v>
      </c>
      <c r="B18" s="32" t="s">
        <v>295</v>
      </c>
      <c r="C18" s="32" t="s">
        <v>350</v>
      </c>
      <c r="D18" s="32" t="s">
        <v>8</v>
      </c>
      <c r="E18" s="32" t="s">
        <v>8</v>
      </c>
      <c r="F18" s="80">
        <f t="shared" si="0"/>
        <v>1399.3</v>
      </c>
    </row>
    <row r="19" spans="1:6" ht="14.25" customHeight="1">
      <c r="A19" s="38" t="s">
        <v>384</v>
      </c>
      <c r="B19" s="32" t="s">
        <v>295</v>
      </c>
      <c r="C19" s="32" t="s">
        <v>341</v>
      </c>
      <c r="D19" s="32" t="s">
        <v>8</v>
      </c>
      <c r="E19" s="32" t="s">
        <v>8</v>
      </c>
      <c r="F19" s="80">
        <f t="shared" si="0"/>
        <v>1399.3</v>
      </c>
    </row>
    <row r="20" spans="1:6" ht="26.25" customHeight="1">
      <c r="A20" s="15" t="s">
        <v>385</v>
      </c>
      <c r="B20" s="16" t="s">
        <v>295</v>
      </c>
      <c r="C20" s="16" t="s">
        <v>341</v>
      </c>
      <c r="D20" s="16" t="s">
        <v>375</v>
      </c>
      <c r="E20" s="16" t="s">
        <v>8</v>
      </c>
      <c r="F20" s="81">
        <f t="shared" si="0"/>
        <v>1399.3</v>
      </c>
    </row>
    <row r="21" spans="1:6" ht="12.75">
      <c r="A21" s="12" t="s">
        <v>9</v>
      </c>
      <c r="B21" s="11" t="s">
        <v>295</v>
      </c>
      <c r="C21" s="11" t="s">
        <v>341</v>
      </c>
      <c r="D21" s="11" t="s">
        <v>375</v>
      </c>
      <c r="E21" s="11" t="s">
        <v>10</v>
      </c>
      <c r="F21" s="82">
        <f t="shared" si="0"/>
        <v>1399.3</v>
      </c>
    </row>
    <row r="22" spans="1:6" ht="12.75">
      <c r="A22" s="12" t="s">
        <v>46</v>
      </c>
      <c r="B22" s="11" t="s">
        <v>295</v>
      </c>
      <c r="C22" s="11" t="s">
        <v>341</v>
      </c>
      <c r="D22" s="11" t="s">
        <v>375</v>
      </c>
      <c r="E22" s="11" t="s">
        <v>11</v>
      </c>
      <c r="F22" s="82">
        <f>F23+F24</f>
        <v>1399.3</v>
      </c>
    </row>
    <row r="23" spans="1:6" ht="12.75">
      <c r="A23" s="12" t="s">
        <v>12</v>
      </c>
      <c r="B23" s="11" t="s">
        <v>295</v>
      </c>
      <c r="C23" s="11" t="s">
        <v>341</v>
      </c>
      <c r="D23" s="11" t="s">
        <v>375</v>
      </c>
      <c r="E23" s="11" t="s">
        <v>13</v>
      </c>
      <c r="F23" s="82">
        <f>1203.8-18</f>
        <v>1185.8</v>
      </c>
    </row>
    <row r="24" spans="1:6" ht="12.75">
      <c r="A24" s="12" t="s">
        <v>51</v>
      </c>
      <c r="B24" s="11" t="s">
        <v>295</v>
      </c>
      <c r="C24" s="11" t="s">
        <v>341</v>
      </c>
      <c r="D24" s="11" t="s">
        <v>375</v>
      </c>
      <c r="E24" s="11" t="s">
        <v>14</v>
      </c>
      <c r="F24" s="82">
        <f>247.6-34.1</f>
        <v>213.5</v>
      </c>
    </row>
    <row r="25" spans="1:6" ht="38.25">
      <c r="A25" s="9" t="s">
        <v>339</v>
      </c>
      <c r="B25" s="10" t="s">
        <v>340</v>
      </c>
      <c r="C25" s="10" t="s">
        <v>379</v>
      </c>
      <c r="D25" s="10" t="s">
        <v>8</v>
      </c>
      <c r="E25" s="10" t="s">
        <v>8</v>
      </c>
      <c r="F25" s="79">
        <f aca="true" t="shared" si="1" ref="F25:F30">F26</f>
        <v>355.2</v>
      </c>
    </row>
    <row r="26" spans="1:6" ht="25.5">
      <c r="A26" s="7" t="s">
        <v>466</v>
      </c>
      <c r="B26" s="10" t="s">
        <v>340</v>
      </c>
      <c r="C26" s="10" t="s">
        <v>359</v>
      </c>
      <c r="D26" s="10" t="s">
        <v>8</v>
      </c>
      <c r="E26" s="10" t="s">
        <v>8</v>
      </c>
      <c r="F26" s="79">
        <f t="shared" si="1"/>
        <v>355.2</v>
      </c>
    </row>
    <row r="27" spans="1:6" ht="27">
      <c r="A27" s="38" t="s">
        <v>380</v>
      </c>
      <c r="B27" s="23" t="s">
        <v>340</v>
      </c>
      <c r="C27" s="23" t="s">
        <v>350</v>
      </c>
      <c r="D27" s="23" t="s">
        <v>8</v>
      </c>
      <c r="E27" s="23" t="s">
        <v>8</v>
      </c>
      <c r="F27" s="80">
        <f t="shared" si="1"/>
        <v>355.2</v>
      </c>
    </row>
    <row r="28" spans="1:6" ht="13.5">
      <c r="A28" s="38" t="s">
        <v>384</v>
      </c>
      <c r="B28" s="23" t="s">
        <v>340</v>
      </c>
      <c r="C28" s="23" t="s">
        <v>341</v>
      </c>
      <c r="D28" s="23" t="s">
        <v>8</v>
      </c>
      <c r="E28" s="23" t="s">
        <v>8</v>
      </c>
      <c r="F28" s="80">
        <f t="shared" si="1"/>
        <v>355.2</v>
      </c>
    </row>
    <row r="29" spans="1:6" ht="25.5">
      <c r="A29" s="15" t="s">
        <v>385</v>
      </c>
      <c r="B29" s="16" t="s">
        <v>340</v>
      </c>
      <c r="C29" s="16" t="s">
        <v>341</v>
      </c>
      <c r="D29" s="16" t="s">
        <v>375</v>
      </c>
      <c r="E29" s="16" t="s">
        <v>8</v>
      </c>
      <c r="F29" s="81">
        <f t="shared" si="1"/>
        <v>355.2</v>
      </c>
    </row>
    <row r="30" spans="1:6" ht="12.75">
      <c r="A30" s="12" t="s">
        <v>9</v>
      </c>
      <c r="B30" s="11" t="s">
        <v>340</v>
      </c>
      <c r="C30" s="11" t="s">
        <v>341</v>
      </c>
      <c r="D30" s="11" t="s">
        <v>375</v>
      </c>
      <c r="E30" s="11" t="s">
        <v>10</v>
      </c>
      <c r="F30" s="82">
        <f t="shared" si="1"/>
        <v>355.2</v>
      </c>
    </row>
    <row r="31" spans="1:6" ht="12.75">
      <c r="A31" s="12" t="s">
        <v>46</v>
      </c>
      <c r="B31" s="11" t="s">
        <v>340</v>
      </c>
      <c r="C31" s="11" t="s">
        <v>341</v>
      </c>
      <c r="D31" s="11" t="s">
        <v>375</v>
      </c>
      <c r="E31" s="11" t="s">
        <v>11</v>
      </c>
      <c r="F31" s="82">
        <f>F32+F33</f>
        <v>355.2</v>
      </c>
    </row>
    <row r="32" spans="1:6" ht="12.75">
      <c r="A32" s="12" t="s">
        <v>12</v>
      </c>
      <c r="B32" s="11" t="s">
        <v>340</v>
      </c>
      <c r="C32" s="11" t="s">
        <v>341</v>
      </c>
      <c r="D32" s="11" t="s">
        <v>375</v>
      </c>
      <c r="E32" s="11" t="s">
        <v>13</v>
      </c>
      <c r="F32" s="82">
        <f>262.5+10.3</f>
        <v>272.8</v>
      </c>
    </row>
    <row r="33" spans="1:6" ht="12.75">
      <c r="A33" s="12" t="s">
        <v>51</v>
      </c>
      <c r="B33" s="11" t="s">
        <v>340</v>
      </c>
      <c r="C33" s="11" t="s">
        <v>341</v>
      </c>
      <c r="D33" s="11" t="s">
        <v>375</v>
      </c>
      <c r="E33" s="11" t="s">
        <v>14</v>
      </c>
      <c r="F33" s="82">
        <f>79.3+3.1</f>
        <v>82.39999999999999</v>
      </c>
    </row>
    <row r="34" spans="1:8" ht="58.5" customHeight="1">
      <c r="A34" s="18" t="s">
        <v>52</v>
      </c>
      <c r="B34" s="19" t="s">
        <v>296</v>
      </c>
      <c r="C34" s="19" t="s">
        <v>379</v>
      </c>
      <c r="D34" s="19" t="s">
        <v>8</v>
      </c>
      <c r="E34" s="19" t="s">
        <v>8</v>
      </c>
      <c r="F34" s="78">
        <f>F35+F65</f>
        <v>9910.100000000002</v>
      </c>
      <c r="H34" s="194"/>
    </row>
    <row r="35" spans="1:8" ht="30" customHeight="1">
      <c r="A35" s="7" t="s">
        <v>466</v>
      </c>
      <c r="B35" s="10" t="s">
        <v>296</v>
      </c>
      <c r="C35" s="10" t="s">
        <v>359</v>
      </c>
      <c r="D35" s="10" t="s">
        <v>8</v>
      </c>
      <c r="E35" s="10" t="s">
        <v>8</v>
      </c>
      <c r="F35" s="79">
        <f>F36</f>
        <v>9909.400000000001</v>
      </c>
      <c r="H35" s="194"/>
    </row>
    <row r="36" spans="1:6" ht="26.25" customHeight="1">
      <c r="A36" s="38" t="s">
        <v>380</v>
      </c>
      <c r="B36" s="23" t="s">
        <v>296</v>
      </c>
      <c r="C36" s="23" t="s">
        <v>350</v>
      </c>
      <c r="D36" s="23" t="s">
        <v>8</v>
      </c>
      <c r="E36" s="23" t="s">
        <v>8</v>
      </c>
      <c r="F36" s="80">
        <f>F37</f>
        <v>9909.400000000001</v>
      </c>
    </row>
    <row r="37" spans="1:6" ht="17.25" customHeight="1">
      <c r="A37" s="38" t="s">
        <v>384</v>
      </c>
      <c r="B37" s="23" t="s">
        <v>296</v>
      </c>
      <c r="C37" s="23" t="s">
        <v>341</v>
      </c>
      <c r="D37" s="23" t="s">
        <v>8</v>
      </c>
      <c r="E37" s="23" t="s">
        <v>8</v>
      </c>
      <c r="F37" s="80">
        <f>F38+F51+F63+F43</f>
        <v>9909.400000000001</v>
      </c>
    </row>
    <row r="38" spans="1:6" ht="27" customHeight="1">
      <c r="A38" s="15" t="s">
        <v>385</v>
      </c>
      <c r="B38" s="16" t="s">
        <v>296</v>
      </c>
      <c r="C38" s="16" t="s">
        <v>341</v>
      </c>
      <c r="D38" s="16" t="s">
        <v>375</v>
      </c>
      <c r="E38" s="16" t="s">
        <v>8</v>
      </c>
      <c r="F38" s="81">
        <f>F39</f>
        <v>7746.3</v>
      </c>
    </row>
    <row r="39" spans="1:6" ht="12.75">
      <c r="A39" s="12" t="s">
        <v>9</v>
      </c>
      <c r="B39" s="11" t="s">
        <v>296</v>
      </c>
      <c r="C39" s="11" t="s">
        <v>341</v>
      </c>
      <c r="D39" s="11" t="s">
        <v>375</v>
      </c>
      <c r="E39" s="11" t="s">
        <v>10</v>
      </c>
      <c r="F39" s="82">
        <f>F40</f>
        <v>7746.3</v>
      </c>
    </row>
    <row r="40" spans="1:6" ht="12.75">
      <c r="A40" s="12" t="s">
        <v>46</v>
      </c>
      <c r="B40" s="11" t="s">
        <v>296</v>
      </c>
      <c r="C40" s="11" t="s">
        <v>341</v>
      </c>
      <c r="D40" s="11" t="s">
        <v>375</v>
      </c>
      <c r="E40" s="11" t="s">
        <v>11</v>
      </c>
      <c r="F40" s="82">
        <f>F41+F42</f>
        <v>7746.3</v>
      </c>
    </row>
    <row r="41" spans="1:6" ht="12.75">
      <c r="A41" s="12" t="s">
        <v>12</v>
      </c>
      <c r="B41" s="11" t="s">
        <v>296</v>
      </c>
      <c r="C41" s="11" t="s">
        <v>341</v>
      </c>
      <c r="D41" s="11" t="s">
        <v>375</v>
      </c>
      <c r="E41" s="11" t="s">
        <v>13</v>
      </c>
      <c r="F41" s="82">
        <v>5949.5</v>
      </c>
    </row>
    <row r="42" spans="1:6" ht="12.75">
      <c r="A42" s="12" t="s">
        <v>51</v>
      </c>
      <c r="B42" s="11" t="s">
        <v>296</v>
      </c>
      <c r="C42" s="11" t="s">
        <v>341</v>
      </c>
      <c r="D42" s="11" t="s">
        <v>375</v>
      </c>
      <c r="E42" s="11" t="s">
        <v>14</v>
      </c>
      <c r="F42" s="82">
        <v>1796.8</v>
      </c>
    </row>
    <row r="43" spans="1:6" ht="25.5">
      <c r="A43" s="15" t="s">
        <v>402</v>
      </c>
      <c r="B43" s="16" t="s">
        <v>296</v>
      </c>
      <c r="C43" s="16" t="s">
        <v>341</v>
      </c>
      <c r="D43" s="16" t="s">
        <v>401</v>
      </c>
      <c r="E43" s="16" t="s">
        <v>8</v>
      </c>
      <c r="F43" s="81">
        <f>F44+F48</f>
        <v>362.59999999999997</v>
      </c>
    </row>
    <row r="44" spans="1:6" ht="12.75">
      <c r="A44" s="12" t="s">
        <v>9</v>
      </c>
      <c r="B44" s="11" t="s">
        <v>296</v>
      </c>
      <c r="C44" s="11" t="s">
        <v>341</v>
      </c>
      <c r="D44" s="11" t="s">
        <v>401</v>
      </c>
      <c r="E44" s="11" t="s">
        <v>10</v>
      </c>
      <c r="F44" s="82">
        <f>F45</f>
        <v>246.29999999999998</v>
      </c>
    </row>
    <row r="45" spans="1:6" ht="12.75">
      <c r="A45" s="12" t="s">
        <v>53</v>
      </c>
      <c r="B45" s="11" t="s">
        <v>296</v>
      </c>
      <c r="C45" s="11" t="s">
        <v>341</v>
      </c>
      <c r="D45" s="11" t="s">
        <v>401</v>
      </c>
      <c r="E45" s="11" t="s">
        <v>15</v>
      </c>
      <c r="F45" s="82">
        <f>F46+F47</f>
        <v>246.29999999999998</v>
      </c>
    </row>
    <row r="46" spans="1:6" ht="12.75">
      <c r="A46" s="12" t="s">
        <v>19</v>
      </c>
      <c r="B46" s="11" t="s">
        <v>296</v>
      </c>
      <c r="C46" s="11" t="s">
        <v>341</v>
      </c>
      <c r="D46" s="11" t="s">
        <v>401</v>
      </c>
      <c r="E46" s="11" t="s">
        <v>20</v>
      </c>
      <c r="F46" s="82">
        <v>118.1</v>
      </c>
    </row>
    <row r="47" spans="1:6" ht="12.75">
      <c r="A47" s="12" t="s">
        <v>48</v>
      </c>
      <c r="B47" s="11" t="s">
        <v>296</v>
      </c>
      <c r="C47" s="11" t="s">
        <v>341</v>
      </c>
      <c r="D47" s="11" t="s">
        <v>401</v>
      </c>
      <c r="E47" s="11" t="s">
        <v>24</v>
      </c>
      <c r="F47" s="82">
        <v>128.2</v>
      </c>
    </row>
    <row r="48" spans="1:6" ht="12.75">
      <c r="A48" s="12" t="s">
        <v>27</v>
      </c>
      <c r="B48" s="11" t="s">
        <v>296</v>
      </c>
      <c r="C48" s="11" t="s">
        <v>341</v>
      </c>
      <c r="D48" s="11" t="s">
        <v>401</v>
      </c>
      <c r="E48" s="11" t="s">
        <v>28</v>
      </c>
      <c r="F48" s="82">
        <f>F49+F50</f>
        <v>116.3</v>
      </c>
    </row>
    <row r="49" spans="1:6" ht="12.75">
      <c r="A49" s="12" t="s">
        <v>29</v>
      </c>
      <c r="B49" s="11" t="s">
        <v>296</v>
      </c>
      <c r="C49" s="11" t="s">
        <v>341</v>
      </c>
      <c r="D49" s="11" t="s">
        <v>401</v>
      </c>
      <c r="E49" s="11" t="s">
        <v>30</v>
      </c>
      <c r="F49" s="82">
        <v>39</v>
      </c>
    </row>
    <row r="50" spans="1:6" ht="12.75">
      <c r="A50" s="12" t="s">
        <v>31</v>
      </c>
      <c r="B50" s="11" t="s">
        <v>296</v>
      </c>
      <c r="C50" s="11" t="s">
        <v>341</v>
      </c>
      <c r="D50" s="11" t="s">
        <v>401</v>
      </c>
      <c r="E50" s="11" t="s">
        <v>32</v>
      </c>
      <c r="F50" s="82">
        <v>77.3</v>
      </c>
    </row>
    <row r="51" spans="1:6" ht="25.5">
      <c r="A51" s="15" t="s">
        <v>386</v>
      </c>
      <c r="B51" s="16" t="s">
        <v>296</v>
      </c>
      <c r="C51" s="16" t="s">
        <v>341</v>
      </c>
      <c r="D51" s="16" t="s">
        <v>374</v>
      </c>
      <c r="E51" s="16" t="s">
        <v>8</v>
      </c>
      <c r="F51" s="81">
        <f>F52+F59</f>
        <v>1744.8</v>
      </c>
    </row>
    <row r="52" spans="1:6" ht="12.75">
      <c r="A52" s="12" t="s">
        <v>9</v>
      </c>
      <c r="B52" s="11" t="s">
        <v>296</v>
      </c>
      <c r="C52" s="11" t="s">
        <v>341</v>
      </c>
      <c r="D52" s="11" t="s">
        <v>374</v>
      </c>
      <c r="E52" s="11" t="s">
        <v>10</v>
      </c>
      <c r="F52" s="82">
        <f>F53</f>
        <v>1382.3</v>
      </c>
    </row>
    <row r="53" spans="1:6" ht="12.75">
      <c r="A53" s="12" t="s">
        <v>53</v>
      </c>
      <c r="B53" s="11" t="s">
        <v>296</v>
      </c>
      <c r="C53" s="11" t="s">
        <v>341</v>
      </c>
      <c r="D53" s="11" t="s">
        <v>374</v>
      </c>
      <c r="E53" s="11" t="s">
        <v>15</v>
      </c>
      <c r="F53" s="82">
        <f>F54+F55+F56+F57+F58</f>
        <v>1382.3</v>
      </c>
    </row>
    <row r="54" spans="1:6" ht="12.75" hidden="1">
      <c r="A54" s="12" t="s">
        <v>19</v>
      </c>
      <c r="B54" s="11" t="s">
        <v>296</v>
      </c>
      <c r="C54" s="11" t="s">
        <v>341</v>
      </c>
      <c r="D54" s="11" t="s">
        <v>374</v>
      </c>
      <c r="E54" s="11" t="s">
        <v>20</v>
      </c>
      <c r="F54" s="82"/>
    </row>
    <row r="55" spans="1:6" ht="12.75" hidden="1">
      <c r="A55" s="12" t="s">
        <v>16</v>
      </c>
      <c r="B55" s="11" t="s">
        <v>296</v>
      </c>
      <c r="C55" s="11" t="s">
        <v>341</v>
      </c>
      <c r="D55" s="11" t="s">
        <v>374</v>
      </c>
      <c r="E55" s="11" t="s">
        <v>17</v>
      </c>
      <c r="F55" s="82"/>
    </row>
    <row r="56" spans="1:6" ht="12.75">
      <c r="A56" s="12" t="s">
        <v>21</v>
      </c>
      <c r="B56" s="11" t="s">
        <v>296</v>
      </c>
      <c r="C56" s="11" t="s">
        <v>341</v>
      </c>
      <c r="D56" s="11" t="s">
        <v>374</v>
      </c>
      <c r="E56" s="11" t="s">
        <v>22</v>
      </c>
      <c r="F56" s="82">
        <f>43+13.5</f>
        <v>56.5</v>
      </c>
    </row>
    <row r="57" spans="1:6" ht="12.75">
      <c r="A57" s="12" t="s">
        <v>54</v>
      </c>
      <c r="B57" s="11" t="s">
        <v>296</v>
      </c>
      <c r="C57" s="11" t="s">
        <v>341</v>
      </c>
      <c r="D57" s="11" t="s">
        <v>374</v>
      </c>
      <c r="E57" s="11" t="s">
        <v>23</v>
      </c>
      <c r="F57" s="82">
        <v>138</v>
      </c>
    </row>
    <row r="58" spans="1:6" ht="12.75">
      <c r="A58" s="12" t="s">
        <v>48</v>
      </c>
      <c r="B58" s="11" t="s">
        <v>296</v>
      </c>
      <c r="C58" s="11" t="s">
        <v>341</v>
      </c>
      <c r="D58" s="11" t="s">
        <v>374</v>
      </c>
      <c r="E58" s="11" t="s">
        <v>24</v>
      </c>
      <c r="F58" s="82">
        <f>767.6+14+406.2</f>
        <v>1187.8</v>
      </c>
    </row>
    <row r="59" spans="1:6" ht="12.75">
      <c r="A59" s="12" t="s">
        <v>27</v>
      </c>
      <c r="B59" s="11" t="s">
        <v>296</v>
      </c>
      <c r="C59" s="11" t="s">
        <v>341</v>
      </c>
      <c r="D59" s="11" t="s">
        <v>374</v>
      </c>
      <c r="E59" s="11" t="s">
        <v>28</v>
      </c>
      <c r="F59" s="82">
        <f>F60+F61</f>
        <v>362.5</v>
      </c>
    </row>
    <row r="60" spans="1:6" ht="12.75" hidden="1">
      <c r="A60" s="12" t="s">
        <v>29</v>
      </c>
      <c r="B60" s="11" t="s">
        <v>296</v>
      </c>
      <c r="C60" s="11" t="s">
        <v>341</v>
      </c>
      <c r="D60" s="11" t="s">
        <v>374</v>
      </c>
      <c r="E60" s="11" t="s">
        <v>30</v>
      </c>
      <c r="F60" s="82"/>
    </row>
    <row r="61" spans="1:6" ht="12.75">
      <c r="A61" s="12" t="s">
        <v>31</v>
      </c>
      <c r="B61" s="11" t="s">
        <v>296</v>
      </c>
      <c r="C61" s="11" t="s">
        <v>341</v>
      </c>
      <c r="D61" s="11" t="s">
        <v>374</v>
      </c>
      <c r="E61" s="11" t="s">
        <v>32</v>
      </c>
      <c r="F61" s="82">
        <v>362.5</v>
      </c>
    </row>
    <row r="62" spans="1:6" ht="12.75">
      <c r="A62" s="15" t="s">
        <v>387</v>
      </c>
      <c r="B62" s="16" t="s">
        <v>296</v>
      </c>
      <c r="C62" s="16" t="s">
        <v>341</v>
      </c>
      <c r="D62" s="16" t="s">
        <v>376</v>
      </c>
      <c r="E62" s="16" t="s">
        <v>8</v>
      </c>
      <c r="F62" s="81">
        <f>F63</f>
        <v>55.7</v>
      </c>
    </row>
    <row r="63" spans="1:6" ht="12.75">
      <c r="A63" s="12" t="s">
        <v>9</v>
      </c>
      <c r="B63" s="11" t="s">
        <v>296</v>
      </c>
      <c r="C63" s="11" t="s">
        <v>341</v>
      </c>
      <c r="D63" s="11" t="s">
        <v>376</v>
      </c>
      <c r="E63" s="11" t="s">
        <v>10</v>
      </c>
      <c r="F63" s="82">
        <f>F64</f>
        <v>55.7</v>
      </c>
    </row>
    <row r="64" spans="1:6" ht="12.75">
      <c r="A64" s="13" t="s">
        <v>25</v>
      </c>
      <c r="B64" s="11" t="s">
        <v>296</v>
      </c>
      <c r="C64" s="11" t="s">
        <v>341</v>
      </c>
      <c r="D64" s="11" t="s">
        <v>376</v>
      </c>
      <c r="E64" s="11" t="s">
        <v>26</v>
      </c>
      <c r="F64" s="81">
        <v>55.7</v>
      </c>
    </row>
    <row r="65" spans="1:6" ht="27">
      <c r="A65" s="25" t="s">
        <v>469</v>
      </c>
      <c r="B65" s="23" t="s">
        <v>296</v>
      </c>
      <c r="C65" s="23" t="s">
        <v>467</v>
      </c>
      <c r="D65" s="23" t="s">
        <v>8</v>
      </c>
      <c r="E65" s="23" t="s">
        <v>8</v>
      </c>
      <c r="F65" s="80">
        <f>F66</f>
        <v>0.7</v>
      </c>
    </row>
    <row r="66" spans="1:6" ht="76.5">
      <c r="A66" s="198" t="s">
        <v>470</v>
      </c>
      <c r="B66" s="16" t="s">
        <v>296</v>
      </c>
      <c r="C66" s="16" t="s">
        <v>468</v>
      </c>
      <c r="D66" s="16" t="s">
        <v>8</v>
      </c>
      <c r="E66" s="16" t="s">
        <v>8</v>
      </c>
      <c r="F66" s="81">
        <f>F67</f>
        <v>0.7</v>
      </c>
    </row>
    <row r="67" spans="1:6" ht="25.5">
      <c r="A67" s="199" t="s">
        <v>386</v>
      </c>
      <c r="B67" s="11" t="s">
        <v>296</v>
      </c>
      <c r="C67" s="11" t="s">
        <v>468</v>
      </c>
      <c r="D67" s="11" t="s">
        <v>374</v>
      </c>
      <c r="E67" s="11" t="s">
        <v>8</v>
      </c>
      <c r="F67" s="82">
        <f>F68</f>
        <v>0.7</v>
      </c>
    </row>
    <row r="68" spans="1:6" ht="12.75">
      <c r="A68" s="12" t="s">
        <v>27</v>
      </c>
      <c r="B68" s="11" t="s">
        <v>296</v>
      </c>
      <c r="C68" s="11" t="s">
        <v>468</v>
      </c>
      <c r="D68" s="11" t="s">
        <v>374</v>
      </c>
      <c r="E68" s="11" t="s">
        <v>28</v>
      </c>
      <c r="F68" s="82">
        <f>F69</f>
        <v>0.7</v>
      </c>
    </row>
    <row r="69" spans="1:6" ht="12.75">
      <c r="A69" s="12" t="s">
        <v>31</v>
      </c>
      <c r="B69" s="11" t="s">
        <v>296</v>
      </c>
      <c r="C69" s="11" t="s">
        <v>468</v>
      </c>
      <c r="D69" s="11" t="s">
        <v>374</v>
      </c>
      <c r="E69" s="11" t="s">
        <v>32</v>
      </c>
      <c r="F69" s="82">
        <v>0.7</v>
      </c>
    </row>
    <row r="70" spans="1:6" ht="14.25">
      <c r="A70" s="18" t="s">
        <v>33</v>
      </c>
      <c r="B70" s="19" t="s">
        <v>298</v>
      </c>
      <c r="C70" s="19" t="s">
        <v>379</v>
      </c>
      <c r="D70" s="19" t="s">
        <v>8</v>
      </c>
      <c r="E70" s="19" t="s">
        <v>8</v>
      </c>
      <c r="F70" s="78">
        <f aca="true" t="shared" si="2" ref="F70:F75">F71</f>
        <v>1327.5</v>
      </c>
    </row>
    <row r="71" spans="1:6" ht="25.5">
      <c r="A71" s="7" t="s">
        <v>466</v>
      </c>
      <c r="B71" s="10" t="s">
        <v>298</v>
      </c>
      <c r="C71" s="10" t="s">
        <v>359</v>
      </c>
      <c r="D71" s="10" t="s">
        <v>8</v>
      </c>
      <c r="E71" s="10" t="s">
        <v>8</v>
      </c>
      <c r="F71" s="79">
        <f t="shared" si="2"/>
        <v>1327.5</v>
      </c>
    </row>
    <row r="72" spans="1:6" ht="27">
      <c r="A72" s="38" t="s">
        <v>380</v>
      </c>
      <c r="B72" s="23" t="s">
        <v>298</v>
      </c>
      <c r="C72" s="23" t="s">
        <v>350</v>
      </c>
      <c r="D72" s="23" t="s">
        <v>8</v>
      </c>
      <c r="E72" s="23" t="s">
        <v>8</v>
      </c>
      <c r="F72" s="80">
        <f t="shared" si="2"/>
        <v>1327.5</v>
      </c>
    </row>
    <row r="73" spans="1:6" ht="13.5">
      <c r="A73" s="25" t="s">
        <v>388</v>
      </c>
      <c r="B73" s="23" t="s">
        <v>298</v>
      </c>
      <c r="C73" s="23" t="s">
        <v>342</v>
      </c>
      <c r="D73" s="23" t="s">
        <v>8</v>
      </c>
      <c r="E73" s="23" t="s">
        <v>8</v>
      </c>
      <c r="F73" s="80">
        <f t="shared" si="2"/>
        <v>1327.5</v>
      </c>
    </row>
    <row r="74" spans="1:6" ht="12.75">
      <c r="A74" s="15" t="s">
        <v>389</v>
      </c>
      <c r="B74" s="16" t="s">
        <v>298</v>
      </c>
      <c r="C74" s="16" t="s">
        <v>342</v>
      </c>
      <c r="D74" s="16" t="s">
        <v>377</v>
      </c>
      <c r="E74" s="16" t="s">
        <v>8</v>
      </c>
      <c r="F74" s="81">
        <f t="shared" si="2"/>
        <v>1327.5</v>
      </c>
    </row>
    <row r="75" spans="1:6" ht="12.75">
      <c r="A75" s="12" t="s">
        <v>9</v>
      </c>
      <c r="B75" s="11" t="s">
        <v>298</v>
      </c>
      <c r="C75" s="11" t="s">
        <v>342</v>
      </c>
      <c r="D75" s="11" t="s">
        <v>377</v>
      </c>
      <c r="E75" s="20">
        <v>200</v>
      </c>
      <c r="F75" s="82">
        <f t="shared" si="2"/>
        <v>1327.5</v>
      </c>
    </row>
    <row r="76" spans="1:6" ht="12.75">
      <c r="A76" s="12" t="s">
        <v>25</v>
      </c>
      <c r="B76" s="11" t="s">
        <v>298</v>
      </c>
      <c r="C76" s="11" t="s">
        <v>342</v>
      </c>
      <c r="D76" s="11" t="s">
        <v>377</v>
      </c>
      <c r="E76" s="20">
        <v>290</v>
      </c>
      <c r="F76" s="82">
        <v>1327.5</v>
      </c>
    </row>
    <row r="77" spans="1:6" ht="14.25">
      <c r="A77" s="18" t="s">
        <v>472</v>
      </c>
      <c r="B77" s="19" t="s">
        <v>471</v>
      </c>
      <c r="C77" s="19" t="s">
        <v>379</v>
      </c>
      <c r="D77" s="19" t="s">
        <v>8</v>
      </c>
      <c r="E77" s="19" t="s">
        <v>8</v>
      </c>
      <c r="F77" s="78">
        <f aca="true" t="shared" si="3" ref="F77:F82">F78</f>
        <v>58</v>
      </c>
    </row>
    <row r="78" spans="1:6" ht="25.5">
      <c r="A78" s="7" t="s">
        <v>466</v>
      </c>
      <c r="B78" s="10" t="s">
        <v>471</v>
      </c>
      <c r="C78" s="10" t="s">
        <v>359</v>
      </c>
      <c r="D78" s="10" t="s">
        <v>8</v>
      </c>
      <c r="E78" s="10" t="s">
        <v>8</v>
      </c>
      <c r="F78" s="79">
        <f t="shared" si="3"/>
        <v>58</v>
      </c>
    </row>
    <row r="79" spans="1:6" ht="27">
      <c r="A79" s="38" t="s">
        <v>380</v>
      </c>
      <c r="B79" s="23" t="s">
        <v>471</v>
      </c>
      <c r="C79" s="23" t="s">
        <v>350</v>
      </c>
      <c r="D79" s="23" t="s">
        <v>8</v>
      </c>
      <c r="E79" s="23" t="s">
        <v>8</v>
      </c>
      <c r="F79" s="80">
        <f t="shared" si="3"/>
        <v>58</v>
      </c>
    </row>
    <row r="80" spans="1:6" ht="13.5">
      <c r="A80" s="25" t="s">
        <v>472</v>
      </c>
      <c r="B80" s="23" t="s">
        <v>471</v>
      </c>
      <c r="C80" s="23" t="s">
        <v>473</v>
      </c>
      <c r="D80" s="23" t="s">
        <v>8</v>
      </c>
      <c r="E80" s="23" t="s">
        <v>8</v>
      </c>
      <c r="F80" s="80">
        <f t="shared" si="3"/>
        <v>58</v>
      </c>
    </row>
    <row r="81" spans="1:6" ht="25.5">
      <c r="A81" s="12" t="s">
        <v>386</v>
      </c>
      <c r="B81" s="16" t="s">
        <v>471</v>
      </c>
      <c r="C81" s="11" t="s">
        <v>473</v>
      </c>
      <c r="D81" s="11" t="s">
        <v>374</v>
      </c>
      <c r="E81" s="16" t="s">
        <v>8</v>
      </c>
      <c r="F81" s="81">
        <f t="shared" si="3"/>
        <v>58</v>
      </c>
    </row>
    <row r="82" spans="1:6" ht="12.75">
      <c r="A82" s="12" t="s">
        <v>9</v>
      </c>
      <c r="B82" s="11" t="s">
        <v>471</v>
      </c>
      <c r="C82" s="11" t="s">
        <v>473</v>
      </c>
      <c r="D82" s="11" t="s">
        <v>374</v>
      </c>
      <c r="E82" s="20">
        <v>200</v>
      </c>
      <c r="F82" s="82">
        <f t="shared" si="3"/>
        <v>58</v>
      </c>
    </row>
    <row r="83" spans="1:6" ht="12.75">
      <c r="A83" s="12" t="s">
        <v>48</v>
      </c>
      <c r="B83" s="11" t="s">
        <v>471</v>
      </c>
      <c r="C83" s="11" t="s">
        <v>473</v>
      </c>
      <c r="D83" s="11" t="s">
        <v>374</v>
      </c>
      <c r="E83" s="20">
        <v>226</v>
      </c>
      <c r="F83" s="82">
        <v>58</v>
      </c>
    </row>
    <row r="84" spans="1:6" ht="14.25">
      <c r="A84" s="68" t="s">
        <v>76</v>
      </c>
      <c r="B84" s="21" t="s">
        <v>308</v>
      </c>
      <c r="C84" s="21" t="s">
        <v>404</v>
      </c>
      <c r="D84" s="21" t="s">
        <v>8</v>
      </c>
      <c r="E84" s="21" t="s">
        <v>8</v>
      </c>
      <c r="F84" s="78">
        <f>F85</f>
        <v>383</v>
      </c>
    </row>
    <row r="85" spans="1:6" ht="12.75">
      <c r="A85" s="14" t="s">
        <v>39</v>
      </c>
      <c r="B85" s="10" t="s">
        <v>299</v>
      </c>
      <c r="C85" s="73" t="s">
        <v>379</v>
      </c>
      <c r="D85" s="73" t="s">
        <v>8</v>
      </c>
      <c r="E85" s="73" t="s">
        <v>8</v>
      </c>
      <c r="F85" s="79">
        <f>F86</f>
        <v>383</v>
      </c>
    </row>
    <row r="86" spans="1:6" ht="30" customHeight="1">
      <c r="A86" s="25" t="s">
        <v>390</v>
      </c>
      <c r="B86" s="23" t="s">
        <v>299</v>
      </c>
      <c r="C86" s="24" t="s">
        <v>358</v>
      </c>
      <c r="D86" s="24" t="s">
        <v>8</v>
      </c>
      <c r="E86" s="24" t="s">
        <v>8</v>
      </c>
      <c r="F86" s="80">
        <f>F87</f>
        <v>383</v>
      </c>
    </row>
    <row r="87" spans="1:6" ht="27" customHeight="1">
      <c r="A87" s="25" t="s">
        <v>378</v>
      </c>
      <c r="B87" s="23" t="s">
        <v>299</v>
      </c>
      <c r="C87" s="23" t="s">
        <v>343</v>
      </c>
      <c r="D87" s="24" t="s">
        <v>8</v>
      </c>
      <c r="E87" s="24" t="s">
        <v>8</v>
      </c>
      <c r="F87" s="80">
        <f>F88</f>
        <v>383</v>
      </c>
    </row>
    <row r="88" spans="1:6" ht="27" customHeight="1">
      <c r="A88" s="15" t="s">
        <v>385</v>
      </c>
      <c r="B88" s="16" t="s">
        <v>299</v>
      </c>
      <c r="C88" s="16" t="s">
        <v>343</v>
      </c>
      <c r="D88" s="39" t="s">
        <v>375</v>
      </c>
      <c r="E88" s="39" t="s">
        <v>8</v>
      </c>
      <c r="F88" s="81">
        <f>F89+F95</f>
        <v>383</v>
      </c>
    </row>
    <row r="89" spans="1:6" ht="15.75">
      <c r="A89" s="1" t="s">
        <v>9</v>
      </c>
      <c r="B89" s="11" t="s">
        <v>299</v>
      </c>
      <c r="C89" s="11" t="s">
        <v>343</v>
      </c>
      <c r="D89" s="37" t="s">
        <v>375</v>
      </c>
      <c r="E89" s="37" t="s">
        <v>10</v>
      </c>
      <c r="F89" s="82">
        <f>F90+F93</f>
        <v>383</v>
      </c>
    </row>
    <row r="90" spans="1:6" ht="12.75">
      <c r="A90" s="12" t="s">
        <v>46</v>
      </c>
      <c r="B90" s="11" t="s">
        <v>299</v>
      </c>
      <c r="C90" s="11" t="s">
        <v>343</v>
      </c>
      <c r="D90" s="37" t="s">
        <v>375</v>
      </c>
      <c r="E90" s="37" t="s">
        <v>11</v>
      </c>
      <c r="F90" s="82">
        <f>F91+F92</f>
        <v>383</v>
      </c>
    </row>
    <row r="91" spans="1:6" ht="12.75">
      <c r="A91" s="12" t="s">
        <v>12</v>
      </c>
      <c r="B91" s="11" t="s">
        <v>299</v>
      </c>
      <c r="C91" s="11" t="s">
        <v>343</v>
      </c>
      <c r="D91" s="37" t="s">
        <v>375</v>
      </c>
      <c r="E91" s="37" t="s">
        <v>13</v>
      </c>
      <c r="F91" s="82">
        <v>294</v>
      </c>
    </row>
    <row r="92" spans="1:6" ht="12.75">
      <c r="A92" s="12" t="s">
        <v>51</v>
      </c>
      <c r="B92" s="11" t="s">
        <v>299</v>
      </c>
      <c r="C92" s="11" t="s">
        <v>343</v>
      </c>
      <c r="D92" s="37" t="s">
        <v>375</v>
      </c>
      <c r="E92" s="37" t="s">
        <v>14</v>
      </c>
      <c r="F92" s="82">
        <v>89</v>
      </c>
    </row>
    <row r="93" spans="1:6" ht="12.75" hidden="1">
      <c r="A93" s="12" t="s">
        <v>53</v>
      </c>
      <c r="B93" s="11" t="s">
        <v>299</v>
      </c>
      <c r="C93" s="11" t="s">
        <v>42</v>
      </c>
      <c r="D93" s="37" t="s">
        <v>50</v>
      </c>
      <c r="E93" s="37" t="s">
        <v>15</v>
      </c>
      <c r="F93" s="13">
        <f>F94</f>
        <v>0</v>
      </c>
    </row>
    <row r="94" spans="1:6" ht="12.75" hidden="1">
      <c r="A94" s="12" t="s">
        <v>48</v>
      </c>
      <c r="B94" s="11" t="s">
        <v>299</v>
      </c>
      <c r="C94" s="11" t="s">
        <v>42</v>
      </c>
      <c r="D94" s="37" t="s">
        <v>50</v>
      </c>
      <c r="E94" s="37" t="s">
        <v>24</v>
      </c>
      <c r="F94" s="13"/>
    </row>
    <row r="95" spans="1:6" ht="12.75" hidden="1">
      <c r="A95" s="12" t="s">
        <v>27</v>
      </c>
      <c r="B95" s="11" t="s">
        <v>299</v>
      </c>
      <c r="C95" s="11" t="s">
        <v>343</v>
      </c>
      <c r="D95" s="37" t="s">
        <v>50</v>
      </c>
      <c r="E95" s="37" t="s">
        <v>28</v>
      </c>
      <c r="F95" s="82">
        <f>F96</f>
        <v>0</v>
      </c>
    </row>
    <row r="96" spans="1:6" ht="12.75" hidden="1">
      <c r="A96" s="26" t="s">
        <v>31</v>
      </c>
      <c r="B96" s="11" t="s">
        <v>299</v>
      </c>
      <c r="C96" s="37" t="s">
        <v>343</v>
      </c>
      <c r="D96" s="37" t="s">
        <v>50</v>
      </c>
      <c r="E96" s="37" t="s">
        <v>32</v>
      </c>
      <c r="F96" s="82">
        <v>0</v>
      </c>
    </row>
    <row r="97" spans="1:6" ht="28.5" hidden="1">
      <c r="A97" s="68" t="s">
        <v>315</v>
      </c>
      <c r="B97" s="19" t="s">
        <v>326</v>
      </c>
      <c r="C97" s="21" t="s">
        <v>18</v>
      </c>
      <c r="D97" s="21" t="s">
        <v>8</v>
      </c>
      <c r="E97" s="21" t="s">
        <v>8</v>
      </c>
      <c r="F97" s="78">
        <f>F98</f>
        <v>0</v>
      </c>
    </row>
    <row r="98" spans="1:6" ht="12.75" hidden="1">
      <c r="A98" s="9" t="s">
        <v>316</v>
      </c>
      <c r="B98" s="10" t="s">
        <v>327</v>
      </c>
      <c r="C98" s="73" t="s">
        <v>18</v>
      </c>
      <c r="D98" s="73" t="s">
        <v>8</v>
      </c>
      <c r="E98" s="73" t="s">
        <v>8</v>
      </c>
      <c r="F98" s="79">
        <f>F99</f>
        <v>0</v>
      </c>
    </row>
    <row r="99" spans="1:6" ht="27" hidden="1">
      <c r="A99" s="178" t="s">
        <v>317</v>
      </c>
      <c r="B99" s="23" t="s">
        <v>327</v>
      </c>
      <c r="C99" s="23" t="s">
        <v>318</v>
      </c>
      <c r="D99" s="24" t="s">
        <v>8</v>
      </c>
      <c r="E99" s="24" t="s">
        <v>8</v>
      </c>
      <c r="F99" s="80">
        <f>F100</f>
        <v>0</v>
      </c>
    </row>
    <row r="100" spans="1:6" ht="12.75" hidden="1">
      <c r="A100" s="17" t="s">
        <v>49</v>
      </c>
      <c r="B100" s="16" t="s">
        <v>327</v>
      </c>
      <c r="C100" s="16" t="s">
        <v>318</v>
      </c>
      <c r="D100" s="39" t="s">
        <v>50</v>
      </c>
      <c r="E100" s="39" t="s">
        <v>8</v>
      </c>
      <c r="F100" s="81">
        <f>F101</f>
        <v>0</v>
      </c>
    </row>
    <row r="101" spans="1:6" ht="12.75" hidden="1">
      <c r="A101" s="12" t="s">
        <v>27</v>
      </c>
      <c r="B101" s="11" t="s">
        <v>327</v>
      </c>
      <c r="C101" s="11" t="s">
        <v>318</v>
      </c>
      <c r="D101" s="37" t="s">
        <v>50</v>
      </c>
      <c r="E101" s="37" t="s">
        <v>28</v>
      </c>
      <c r="F101" s="82">
        <f>F102</f>
        <v>0</v>
      </c>
    </row>
    <row r="102" spans="1:6" ht="12.75" hidden="1">
      <c r="A102" s="26" t="s">
        <v>31</v>
      </c>
      <c r="B102" s="11" t="s">
        <v>327</v>
      </c>
      <c r="C102" s="37" t="s">
        <v>318</v>
      </c>
      <c r="D102" s="37" t="s">
        <v>50</v>
      </c>
      <c r="E102" s="37" t="s">
        <v>32</v>
      </c>
      <c r="F102" s="82"/>
    </row>
    <row r="103" spans="1:6" ht="14.25">
      <c r="A103" s="68" t="s">
        <v>82</v>
      </c>
      <c r="B103" s="19" t="s">
        <v>309</v>
      </c>
      <c r="C103" s="21" t="s">
        <v>379</v>
      </c>
      <c r="D103" s="21" t="s">
        <v>8</v>
      </c>
      <c r="E103" s="21" t="s">
        <v>8</v>
      </c>
      <c r="F103" s="78">
        <f>F104</f>
        <v>1507.1000000000001</v>
      </c>
    </row>
    <row r="104" spans="1:6" ht="14.25">
      <c r="A104" s="18" t="s">
        <v>260</v>
      </c>
      <c r="B104" s="10" t="s">
        <v>300</v>
      </c>
      <c r="C104" s="73" t="s">
        <v>379</v>
      </c>
      <c r="D104" s="73" t="s">
        <v>8</v>
      </c>
      <c r="E104" s="73" t="s">
        <v>8</v>
      </c>
      <c r="F104" s="79">
        <f>F105+F112</f>
        <v>1507.1000000000001</v>
      </c>
    </row>
    <row r="105" spans="1:6" ht="12.75">
      <c r="A105" s="9" t="s">
        <v>412</v>
      </c>
      <c r="B105" s="10" t="s">
        <v>300</v>
      </c>
      <c r="C105" s="73" t="s">
        <v>411</v>
      </c>
      <c r="D105" s="73" t="s">
        <v>8</v>
      </c>
      <c r="E105" s="73" t="s">
        <v>8</v>
      </c>
      <c r="F105" s="79">
        <f aca="true" t="shared" si="4" ref="F105:F110">F106</f>
        <v>1141.4</v>
      </c>
    </row>
    <row r="106" spans="1:6" ht="13.5">
      <c r="A106" s="25" t="s">
        <v>242</v>
      </c>
      <c r="B106" s="23" t="s">
        <v>300</v>
      </c>
      <c r="C106" s="24" t="s">
        <v>410</v>
      </c>
      <c r="D106" s="24" t="s">
        <v>8</v>
      </c>
      <c r="E106" s="24" t="s">
        <v>8</v>
      </c>
      <c r="F106" s="80">
        <f t="shared" si="4"/>
        <v>1141.4</v>
      </c>
    </row>
    <row r="107" spans="1:6" ht="94.5">
      <c r="A107" s="25" t="s">
        <v>409</v>
      </c>
      <c r="B107" s="23" t="s">
        <v>300</v>
      </c>
      <c r="C107" s="23" t="s">
        <v>408</v>
      </c>
      <c r="D107" s="24" t="s">
        <v>8</v>
      </c>
      <c r="E107" s="24" t="s">
        <v>8</v>
      </c>
      <c r="F107" s="80">
        <f t="shared" si="4"/>
        <v>1141.4</v>
      </c>
    </row>
    <row r="108" spans="1:6" ht="25.5">
      <c r="A108" s="15" t="s">
        <v>386</v>
      </c>
      <c r="B108" s="16" t="s">
        <v>300</v>
      </c>
      <c r="C108" s="16" t="s">
        <v>408</v>
      </c>
      <c r="D108" s="39" t="s">
        <v>374</v>
      </c>
      <c r="E108" s="39" t="s">
        <v>8</v>
      </c>
      <c r="F108" s="81">
        <f t="shared" si="4"/>
        <v>1141.4</v>
      </c>
    </row>
    <row r="109" spans="1:6" ht="12.75">
      <c r="A109" s="12" t="s">
        <v>9</v>
      </c>
      <c r="B109" s="11" t="s">
        <v>300</v>
      </c>
      <c r="C109" s="11" t="s">
        <v>408</v>
      </c>
      <c r="D109" s="37" t="s">
        <v>374</v>
      </c>
      <c r="E109" s="37" t="s">
        <v>10</v>
      </c>
      <c r="F109" s="82">
        <f t="shared" si="4"/>
        <v>1141.4</v>
      </c>
    </row>
    <row r="110" spans="1:6" ht="12.75">
      <c r="A110" s="13" t="s">
        <v>47</v>
      </c>
      <c r="B110" s="11" t="s">
        <v>300</v>
      </c>
      <c r="C110" s="11" t="s">
        <v>408</v>
      </c>
      <c r="D110" s="37" t="s">
        <v>374</v>
      </c>
      <c r="E110" s="37" t="s">
        <v>15</v>
      </c>
      <c r="F110" s="82">
        <f t="shared" si="4"/>
        <v>1141.4</v>
      </c>
    </row>
    <row r="111" spans="1:6" ht="12.75">
      <c r="A111" s="44" t="s">
        <v>55</v>
      </c>
      <c r="B111" s="11" t="s">
        <v>300</v>
      </c>
      <c r="C111" s="11" t="s">
        <v>408</v>
      </c>
      <c r="D111" s="11" t="s">
        <v>374</v>
      </c>
      <c r="E111" s="11" t="s">
        <v>23</v>
      </c>
      <c r="F111" s="84">
        <v>1141.4</v>
      </c>
    </row>
    <row r="112" spans="1:6" ht="25.5">
      <c r="A112" s="7" t="s">
        <v>466</v>
      </c>
      <c r="B112" s="10" t="s">
        <v>300</v>
      </c>
      <c r="C112" s="10" t="s">
        <v>359</v>
      </c>
      <c r="D112" s="73" t="s">
        <v>8</v>
      </c>
      <c r="E112" s="73" t="s">
        <v>8</v>
      </c>
      <c r="F112" s="88">
        <f aca="true" t="shared" si="5" ref="F112:F117">F113</f>
        <v>365.7</v>
      </c>
    </row>
    <row r="113" spans="1:6" ht="27">
      <c r="A113" s="38" t="s">
        <v>380</v>
      </c>
      <c r="B113" s="23" t="s">
        <v>300</v>
      </c>
      <c r="C113" s="23" t="s">
        <v>350</v>
      </c>
      <c r="D113" s="24" t="s">
        <v>8</v>
      </c>
      <c r="E113" s="24" t="s">
        <v>8</v>
      </c>
      <c r="F113" s="85">
        <f t="shared" si="5"/>
        <v>365.7</v>
      </c>
    </row>
    <row r="114" spans="1:6" ht="13.5" customHeight="1">
      <c r="A114" s="36" t="s">
        <v>480</v>
      </c>
      <c r="B114" s="23" t="s">
        <v>300</v>
      </c>
      <c r="C114" s="23" t="s">
        <v>481</v>
      </c>
      <c r="D114" s="24" t="s">
        <v>8</v>
      </c>
      <c r="E114" s="24" t="s">
        <v>8</v>
      </c>
      <c r="F114" s="85">
        <f t="shared" si="5"/>
        <v>365.7</v>
      </c>
    </row>
    <row r="115" spans="1:6" ht="25.5">
      <c r="A115" s="15" t="s">
        <v>386</v>
      </c>
      <c r="B115" s="16" t="s">
        <v>300</v>
      </c>
      <c r="C115" s="16" t="s">
        <v>481</v>
      </c>
      <c r="D115" s="39" t="s">
        <v>374</v>
      </c>
      <c r="E115" s="39" t="s">
        <v>8</v>
      </c>
      <c r="F115" s="86">
        <f t="shared" si="5"/>
        <v>365.7</v>
      </c>
    </row>
    <row r="116" spans="1:6" ht="12.75">
      <c r="A116" s="12" t="s">
        <v>9</v>
      </c>
      <c r="B116" s="11" t="s">
        <v>300</v>
      </c>
      <c r="C116" s="11" t="s">
        <v>481</v>
      </c>
      <c r="D116" s="37" t="s">
        <v>374</v>
      </c>
      <c r="E116" s="37" t="s">
        <v>10</v>
      </c>
      <c r="F116" s="84">
        <f t="shared" si="5"/>
        <v>365.7</v>
      </c>
    </row>
    <row r="117" spans="1:6" ht="12.75">
      <c r="A117" s="12" t="s">
        <v>47</v>
      </c>
      <c r="B117" s="11" t="s">
        <v>300</v>
      </c>
      <c r="C117" s="11" t="s">
        <v>481</v>
      </c>
      <c r="D117" s="37" t="s">
        <v>374</v>
      </c>
      <c r="E117" s="37" t="s">
        <v>15</v>
      </c>
      <c r="F117" s="84">
        <f t="shared" si="5"/>
        <v>365.7</v>
      </c>
    </row>
    <row r="118" spans="1:6" ht="12.75">
      <c r="A118" s="12" t="s">
        <v>48</v>
      </c>
      <c r="B118" s="11" t="s">
        <v>300</v>
      </c>
      <c r="C118" s="11" t="s">
        <v>481</v>
      </c>
      <c r="D118" s="37" t="s">
        <v>374</v>
      </c>
      <c r="E118" s="37" t="s">
        <v>24</v>
      </c>
      <c r="F118" s="82">
        <v>365.7</v>
      </c>
    </row>
    <row r="119" spans="1:6" ht="14.25">
      <c r="A119" s="68" t="s">
        <v>95</v>
      </c>
      <c r="B119" s="21" t="s">
        <v>310</v>
      </c>
      <c r="C119" s="21" t="s">
        <v>404</v>
      </c>
      <c r="D119" s="21" t="s">
        <v>8</v>
      </c>
      <c r="E119" s="21" t="s">
        <v>8</v>
      </c>
      <c r="F119" s="83">
        <f>F120+F158+F139</f>
        <v>37860.4</v>
      </c>
    </row>
    <row r="120" spans="1:6" ht="15.75" customHeight="1">
      <c r="A120" s="6" t="s">
        <v>60</v>
      </c>
      <c r="B120" s="19" t="s">
        <v>302</v>
      </c>
      <c r="C120" s="21" t="s">
        <v>379</v>
      </c>
      <c r="D120" s="21" t="s">
        <v>8</v>
      </c>
      <c r="E120" s="21" t="s">
        <v>8</v>
      </c>
      <c r="F120" s="78">
        <f>F132</f>
        <v>120.5</v>
      </c>
    </row>
    <row r="121" spans="1:6" ht="15.75" customHeight="1" hidden="1">
      <c r="A121" s="25" t="s">
        <v>65</v>
      </c>
      <c r="B121" s="23" t="s">
        <v>302</v>
      </c>
      <c r="C121" s="23" t="s">
        <v>61</v>
      </c>
      <c r="D121" s="24" t="s">
        <v>8</v>
      </c>
      <c r="E121" s="24" t="s">
        <v>8</v>
      </c>
      <c r="F121" s="80">
        <f>F122</f>
        <v>0</v>
      </c>
    </row>
    <row r="122" spans="1:6" ht="12.75" customHeight="1" hidden="1">
      <c r="A122" s="17" t="s">
        <v>49</v>
      </c>
      <c r="B122" s="16" t="s">
        <v>302</v>
      </c>
      <c r="C122" s="16" t="s">
        <v>61</v>
      </c>
      <c r="D122" s="39" t="s">
        <v>50</v>
      </c>
      <c r="E122" s="39" t="s">
        <v>8</v>
      </c>
      <c r="F122" s="81">
        <f>F123</f>
        <v>0</v>
      </c>
    </row>
    <row r="123" spans="1:6" ht="12.75" customHeight="1" hidden="1">
      <c r="A123" s="12" t="s">
        <v>9</v>
      </c>
      <c r="B123" s="11" t="s">
        <v>302</v>
      </c>
      <c r="C123" s="11" t="s">
        <v>61</v>
      </c>
      <c r="D123" s="37" t="s">
        <v>50</v>
      </c>
      <c r="E123" s="37" t="s">
        <v>10</v>
      </c>
      <c r="F123" s="82">
        <f>F124</f>
        <v>0</v>
      </c>
    </row>
    <row r="124" spans="1:6" ht="12.75" customHeight="1" hidden="1">
      <c r="A124" s="12" t="s">
        <v>47</v>
      </c>
      <c r="B124" s="11" t="s">
        <v>302</v>
      </c>
      <c r="C124" s="11" t="s">
        <v>61</v>
      </c>
      <c r="D124" s="37" t="s">
        <v>50</v>
      </c>
      <c r="E124" s="37" t="s">
        <v>15</v>
      </c>
      <c r="F124" s="82">
        <f>F125</f>
        <v>0</v>
      </c>
    </row>
    <row r="125" spans="1:6" ht="12.75" customHeight="1" hidden="1">
      <c r="A125" s="12" t="s">
        <v>55</v>
      </c>
      <c r="B125" s="11" t="s">
        <v>302</v>
      </c>
      <c r="C125" s="11" t="s">
        <v>61</v>
      </c>
      <c r="D125" s="37" t="s">
        <v>50</v>
      </c>
      <c r="E125" s="37" t="s">
        <v>23</v>
      </c>
      <c r="F125" s="82"/>
    </row>
    <row r="126" spans="1:6" ht="12.75" customHeight="1" hidden="1">
      <c r="A126" s="25" t="s">
        <v>321</v>
      </c>
      <c r="B126" s="23" t="s">
        <v>302</v>
      </c>
      <c r="C126" s="23" t="s">
        <v>322</v>
      </c>
      <c r="D126" s="24" t="s">
        <v>8</v>
      </c>
      <c r="E126" s="24" t="s">
        <v>8</v>
      </c>
      <c r="F126" s="80">
        <f>F127</f>
        <v>0</v>
      </c>
    </row>
    <row r="127" spans="1:6" ht="12.75" customHeight="1" hidden="1">
      <c r="A127" s="17" t="s">
        <v>49</v>
      </c>
      <c r="B127" s="16" t="s">
        <v>302</v>
      </c>
      <c r="C127" s="16" t="s">
        <v>322</v>
      </c>
      <c r="D127" s="39" t="s">
        <v>50</v>
      </c>
      <c r="E127" s="39" t="s">
        <v>8</v>
      </c>
      <c r="F127" s="81">
        <f>F128</f>
        <v>0</v>
      </c>
    </row>
    <row r="128" spans="1:6" ht="12.75" customHeight="1" hidden="1">
      <c r="A128" s="12" t="s">
        <v>9</v>
      </c>
      <c r="B128" s="11" t="s">
        <v>302</v>
      </c>
      <c r="C128" s="11" t="s">
        <v>322</v>
      </c>
      <c r="D128" s="37" t="s">
        <v>50</v>
      </c>
      <c r="E128" s="37" t="s">
        <v>10</v>
      </c>
      <c r="F128" s="82">
        <f>F129</f>
        <v>0</v>
      </c>
    </row>
    <row r="129" spans="1:6" ht="12.75" customHeight="1" hidden="1">
      <c r="A129" s="12" t="s">
        <v>47</v>
      </c>
      <c r="B129" s="11" t="s">
        <v>302</v>
      </c>
      <c r="C129" s="11" t="s">
        <v>322</v>
      </c>
      <c r="D129" s="37" t="s">
        <v>50</v>
      </c>
      <c r="E129" s="37" t="s">
        <v>15</v>
      </c>
      <c r="F129" s="82">
        <f>F130+F131</f>
        <v>0</v>
      </c>
    </row>
    <row r="130" spans="1:6" ht="12.75" customHeight="1" hidden="1">
      <c r="A130" s="12" t="s">
        <v>55</v>
      </c>
      <c r="B130" s="11" t="s">
        <v>302</v>
      </c>
      <c r="C130" s="11" t="s">
        <v>322</v>
      </c>
      <c r="D130" s="37" t="s">
        <v>50</v>
      </c>
      <c r="E130" s="37" t="s">
        <v>23</v>
      </c>
      <c r="F130" s="82"/>
    </row>
    <row r="131" spans="1:6" ht="12.75" customHeight="1" hidden="1">
      <c r="A131" s="12" t="s">
        <v>48</v>
      </c>
      <c r="B131" s="11" t="s">
        <v>34</v>
      </c>
      <c r="C131" s="11" t="s">
        <v>56</v>
      </c>
      <c r="D131" s="37" t="s">
        <v>50</v>
      </c>
      <c r="E131" s="37" t="s">
        <v>24</v>
      </c>
      <c r="F131" s="82"/>
    </row>
    <row r="132" spans="1:6" ht="28.5" customHeight="1">
      <c r="A132" s="7" t="s">
        <v>466</v>
      </c>
      <c r="B132" s="10" t="s">
        <v>302</v>
      </c>
      <c r="C132" s="10" t="s">
        <v>359</v>
      </c>
      <c r="D132" s="73" t="s">
        <v>8</v>
      </c>
      <c r="E132" s="73" t="s">
        <v>8</v>
      </c>
      <c r="F132" s="79">
        <f aca="true" t="shared" si="6" ref="F132:F137">F133</f>
        <v>120.5</v>
      </c>
    </row>
    <row r="133" spans="1:6" ht="26.25" customHeight="1">
      <c r="A133" s="38" t="s">
        <v>380</v>
      </c>
      <c r="B133" s="23" t="s">
        <v>302</v>
      </c>
      <c r="C133" s="23" t="s">
        <v>350</v>
      </c>
      <c r="D133" s="24" t="s">
        <v>8</v>
      </c>
      <c r="E133" s="24" t="s">
        <v>8</v>
      </c>
      <c r="F133" s="80">
        <f t="shared" si="6"/>
        <v>120.5</v>
      </c>
    </row>
    <row r="134" spans="1:6" ht="13.5" customHeight="1">
      <c r="A134" s="25" t="s">
        <v>346</v>
      </c>
      <c r="B134" s="23" t="s">
        <v>302</v>
      </c>
      <c r="C134" s="23" t="s">
        <v>345</v>
      </c>
      <c r="D134" s="24" t="s">
        <v>8</v>
      </c>
      <c r="E134" s="24" t="s">
        <v>8</v>
      </c>
      <c r="F134" s="80">
        <f t="shared" si="6"/>
        <v>120.5</v>
      </c>
    </row>
    <row r="135" spans="1:6" ht="26.25" customHeight="1">
      <c r="A135" s="15" t="s">
        <v>386</v>
      </c>
      <c r="B135" s="16" t="s">
        <v>302</v>
      </c>
      <c r="C135" s="16" t="s">
        <v>345</v>
      </c>
      <c r="D135" s="39" t="s">
        <v>374</v>
      </c>
      <c r="E135" s="39" t="s">
        <v>8</v>
      </c>
      <c r="F135" s="81">
        <f t="shared" si="6"/>
        <v>120.5</v>
      </c>
    </row>
    <row r="136" spans="1:6" ht="12.75" customHeight="1">
      <c r="A136" s="12" t="s">
        <v>9</v>
      </c>
      <c r="B136" s="11" t="s">
        <v>302</v>
      </c>
      <c r="C136" s="11" t="s">
        <v>345</v>
      </c>
      <c r="D136" s="37" t="s">
        <v>374</v>
      </c>
      <c r="E136" s="37" t="s">
        <v>10</v>
      </c>
      <c r="F136" s="82">
        <f t="shared" si="6"/>
        <v>120.5</v>
      </c>
    </row>
    <row r="137" spans="1:6" ht="12.75" customHeight="1">
      <c r="A137" s="12" t="s">
        <v>47</v>
      </c>
      <c r="B137" s="11" t="s">
        <v>302</v>
      </c>
      <c r="C137" s="11" t="s">
        <v>345</v>
      </c>
      <c r="D137" s="37" t="s">
        <v>374</v>
      </c>
      <c r="E137" s="37" t="s">
        <v>15</v>
      </c>
      <c r="F137" s="82">
        <f t="shared" si="6"/>
        <v>120.5</v>
      </c>
    </row>
    <row r="138" spans="1:6" ht="12.75" customHeight="1">
      <c r="A138" s="12" t="s">
        <v>55</v>
      </c>
      <c r="B138" s="11" t="s">
        <v>302</v>
      </c>
      <c r="C138" s="11" t="s">
        <v>345</v>
      </c>
      <c r="D138" s="37" t="s">
        <v>374</v>
      </c>
      <c r="E138" s="37" t="s">
        <v>23</v>
      </c>
      <c r="F138" s="82">
        <v>120.5</v>
      </c>
    </row>
    <row r="139" spans="1:6" ht="15.75" customHeight="1">
      <c r="A139" s="6" t="s">
        <v>70</v>
      </c>
      <c r="B139" s="19" t="s">
        <v>372</v>
      </c>
      <c r="C139" s="21" t="s">
        <v>379</v>
      </c>
      <c r="D139" s="21" t="s">
        <v>8</v>
      </c>
      <c r="E139" s="21" t="s">
        <v>8</v>
      </c>
      <c r="F139" s="78">
        <f>F140</f>
        <v>500</v>
      </c>
    </row>
    <row r="140" spans="1:6" ht="43.5" customHeight="1">
      <c r="A140" s="195" t="s">
        <v>417</v>
      </c>
      <c r="B140" s="10" t="s">
        <v>372</v>
      </c>
      <c r="C140" s="10" t="s">
        <v>415</v>
      </c>
      <c r="D140" s="73" t="s">
        <v>8</v>
      </c>
      <c r="E140" s="73" t="s">
        <v>8</v>
      </c>
      <c r="F140" s="79">
        <f>F141</f>
        <v>500</v>
      </c>
    </row>
    <row r="141" spans="1:6" ht="26.25" customHeight="1">
      <c r="A141" s="9" t="s">
        <v>416</v>
      </c>
      <c r="B141" s="10" t="s">
        <v>372</v>
      </c>
      <c r="C141" s="10" t="s">
        <v>373</v>
      </c>
      <c r="D141" s="73" t="s">
        <v>8</v>
      </c>
      <c r="E141" s="73" t="s">
        <v>8</v>
      </c>
      <c r="F141" s="79">
        <f>F143</f>
        <v>500</v>
      </c>
    </row>
    <row r="142" spans="1:6" ht="26.25" customHeight="1">
      <c r="A142" s="15" t="s">
        <v>386</v>
      </c>
      <c r="B142" s="16" t="s">
        <v>372</v>
      </c>
      <c r="C142" s="16" t="s">
        <v>373</v>
      </c>
      <c r="D142" s="39" t="s">
        <v>374</v>
      </c>
      <c r="E142" s="39" t="s">
        <v>8</v>
      </c>
      <c r="F142" s="81">
        <f>F143</f>
        <v>500</v>
      </c>
    </row>
    <row r="143" spans="1:6" ht="12.75" customHeight="1">
      <c r="A143" s="12" t="s">
        <v>9</v>
      </c>
      <c r="B143" s="11" t="s">
        <v>372</v>
      </c>
      <c r="C143" s="11" t="s">
        <v>373</v>
      </c>
      <c r="D143" s="37" t="s">
        <v>374</v>
      </c>
      <c r="E143" s="37" t="s">
        <v>10</v>
      </c>
      <c r="F143" s="82">
        <f>F144</f>
        <v>500</v>
      </c>
    </row>
    <row r="144" spans="1:6" ht="12.75" customHeight="1">
      <c r="A144" s="13" t="s">
        <v>47</v>
      </c>
      <c r="B144" s="11" t="s">
        <v>372</v>
      </c>
      <c r="C144" s="11" t="s">
        <v>373</v>
      </c>
      <c r="D144" s="37" t="s">
        <v>374</v>
      </c>
      <c r="E144" s="37" t="s">
        <v>15</v>
      </c>
      <c r="F144" s="82">
        <f>F145</f>
        <v>500</v>
      </c>
    </row>
    <row r="145" spans="1:6" ht="12.75" customHeight="1">
      <c r="A145" s="12" t="s">
        <v>48</v>
      </c>
      <c r="B145" s="11" t="s">
        <v>372</v>
      </c>
      <c r="C145" s="11" t="s">
        <v>373</v>
      </c>
      <c r="D145" s="37" t="s">
        <v>374</v>
      </c>
      <c r="E145" s="37" t="s">
        <v>24</v>
      </c>
      <c r="F145" s="82">
        <v>500</v>
      </c>
    </row>
    <row r="146" spans="1:6" ht="18" customHeight="1" hidden="1">
      <c r="A146" s="25" t="s">
        <v>245</v>
      </c>
      <c r="B146" s="23" t="s">
        <v>302</v>
      </c>
      <c r="C146" s="23" t="s">
        <v>254</v>
      </c>
      <c r="D146" s="24" t="s">
        <v>8</v>
      </c>
      <c r="E146" s="24" t="s">
        <v>8</v>
      </c>
      <c r="F146" s="80">
        <f>F147</f>
        <v>0</v>
      </c>
    </row>
    <row r="147" spans="1:6" ht="55.5" customHeight="1" hidden="1">
      <c r="A147" s="25" t="s">
        <v>255</v>
      </c>
      <c r="B147" s="23" t="s">
        <v>302</v>
      </c>
      <c r="C147" s="23" t="s">
        <v>250</v>
      </c>
      <c r="D147" s="24" t="s">
        <v>8</v>
      </c>
      <c r="E147" s="24" t="s">
        <v>8</v>
      </c>
      <c r="F147" s="80">
        <f>F149</f>
        <v>0</v>
      </c>
    </row>
    <row r="148" spans="1:6" ht="12.75" hidden="1">
      <c r="A148" s="17" t="s">
        <v>49</v>
      </c>
      <c r="B148" s="16" t="s">
        <v>302</v>
      </c>
      <c r="C148" s="16" t="s">
        <v>250</v>
      </c>
      <c r="D148" s="39" t="s">
        <v>50</v>
      </c>
      <c r="E148" s="39" t="s">
        <v>8</v>
      </c>
      <c r="F148" s="81">
        <f>F149</f>
        <v>0</v>
      </c>
    </row>
    <row r="149" spans="1:6" ht="12.75" hidden="1">
      <c r="A149" s="12" t="s">
        <v>9</v>
      </c>
      <c r="B149" s="11" t="s">
        <v>302</v>
      </c>
      <c r="C149" s="11" t="s">
        <v>250</v>
      </c>
      <c r="D149" s="37" t="s">
        <v>50</v>
      </c>
      <c r="E149" s="37" t="s">
        <v>10</v>
      </c>
      <c r="F149" s="82">
        <f>F150</f>
        <v>0</v>
      </c>
    </row>
    <row r="150" spans="1:6" ht="12.75" hidden="1">
      <c r="A150" s="12" t="s">
        <v>47</v>
      </c>
      <c r="B150" s="11" t="s">
        <v>302</v>
      </c>
      <c r="C150" s="11" t="s">
        <v>250</v>
      </c>
      <c r="D150" s="37" t="s">
        <v>50</v>
      </c>
      <c r="E150" s="37" t="s">
        <v>15</v>
      </c>
      <c r="F150" s="82">
        <f>F151</f>
        <v>0</v>
      </c>
    </row>
    <row r="151" spans="1:6" ht="12.75" hidden="1">
      <c r="A151" s="12" t="s">
        <v>55</v>
      </c>
      <c r="B151" s="11" t="s">
        <v>302</v>
      </c>
      <c r="C151" s="11" t="s">
        <v>250</v>
      </c>
      <c r="D151" s="37" t="s">
        <v>50</v>
      </c>
      <c r="E151" s="37" t="s">
        <v>23</v>
      </c>
      <c r="F151" s="82">
        <v>0</v>
      </c>
    </row>
    <row r="152" spans="1:6" ht="14.25" hidden="1">
      <c r="A152" s="6" t="s">
        <v>70</v>
      </c>
      <c r="B152" s="10" t="s">
        <v>34</v>
      </c>
      <c r="C152" s="73" t="s">
        <v>18</v>
      </c>
      <c r="D152" s="73" t="s">
        <v>8</v>
      </c>
      <c r="E152" s="73" t="s">
        <v>8</v>
      </c>
      <c r="F152" s="79">
        <f>F153</f>
        <v>0</v>
      </c>
    </row>
    <row r="153" spans="1:6" ht="13.5" hidden="1">
      <c r="A153" s="25" t="s">
        <v>85</v>
      </c>
      <c r="B153" s="23" t="s">
        <v>34</v>
      </c>
      <c r="C153" s="23" t="s">
        <v>84</v>
      </c>
      <c r="D153" s="24" t="s">
        <v>8</v>
      </c>
      <c r="E153" s="24" t="s">
        <v>8</v>
      </c>
      <c r="F153" s="80">
        <f>F154</f>
        <v>0</v>
      </c>
    </row>
    <row r="154" spans="1:6" ht="12.75" hidden="1">
      <c r="A154" s="15" t="s">
        <v>72</v>
      </c>
      <c r="B154" s="16" t="s">
        <v>34</v>
      </c>
      <c r="C154" s="16" t="s">
        <v>71</v>
      </c>
      <c r="D154" s="39" t="s">
        <v>8</v>
      </c>
      <c r="E154" s="39" t="s">
        <v>8</v>
      </c>
      <c r="F154" s="81">
        <f>F155</f>
        <v>0</v>
      </c>
    </row>
    <row r="155" spans="1:6" ht="12.75" hidden="1">
      <c r="A155" s="17" t="s">
        <v>49</v>
      </c>
      <c r="B155" s="16" t="s">
        <v>34</v>
      </c>
      <c r="C155" s="16" t="s">
        <v>71</v>
      </c>
      <c r="D155" s="39" t="s">
        <v>50</v>
      </c>
      <c r="E155" s="39" t="s">
        <v>8</v>
      </c>
      <c r="F155" s="81">
        <f>F156</f>
        <v>0</v>
      </c>
    </row>
    <row r="156" spans="1:6" ht="12.75" hidden="1">
      <c r="A156" s="12" t="s">
        <v>27</v>
      </c>
      <c r="B156" s="11" t="s">
        <v>34</v>
      </c>
      <c r="C156" s="11" t="s">
        <v>71</v>
      </c>
      <c r="D156" s="37" t="s">
        <v>50</v>
      </c>
      <c r="E156" s="37" t="s">
        <v>28</v>
      </c>
      <c r="F156" s="82">
        <f>F157</f>
        <v>0</v>
      </c>
    </row>
    <row r="157" spans="1:6" ht="12.75" hidden="1">
      <c r="A157" s="12" t="s">
        <v>29</v>
      </c>
      <c r="B157" s="11" t="s">
        <v>34</v>
      </c>
      <c r="C157" s="11" t="s">
        <v>71</v>
      </c>
      <c r="D157" s="37" t="s">
        <v>50</v>
      </c>
      <c r="E157" s="37" t="s">
        <v>30</v>
      </c>
      <c r="F157" s="82"/>
    </row>
    <row r="158" spans="1:6" ht="14.25">
      <c r="A158" s="18" t="s">
        <v>40</v>
      </c>
      <c r="B158" s="19" t="s">
        <v>303</v>
      </c>
      <c r="C158" s="19" t="s">
        <v>379</v>
      </c>
      <c r="D158" s="21" t="s">
        <v>8</v>
      </c>
      <c r="E158" s="21" t="s">
        <v>8</v>
      </c>
      <c r="F158" s="78">
        <f>F168+F159</f>
        <v>37239.9</v>
      </c>
    </row>
    <row r="159" spans="1:6" ht="40.5" hidden="1">
      <c r="A159" s="25" t="s">
        <v>253</v>
      </c>
      <c r="B159" s="23" t="s">
        <v>303</v>
      </c>
      <c r="C159" s="23" t="s">
        <v>252</v>
      </c>
      <c r="D159" s="24" t="s">
        <v>8</v>
      </c>
      <c r="E159" s="24" t="s">
        <v>8</v>
      </c>
      <c r="F159" s="80">
        <f>F160+F164</f>
        <v>0</v>
      </c>
    </row>
    <row r="160" spans="1:6" ht="12.75" hidden="1">
      <c r="A160" s="17" t="s">
        <v>248</v>
      </c>
      <c r="B160" s="16" t="s">
        <v>303</v>
      </c>
      <c r="C160" s="16" t="s">
        <v>252</v>
      </c>
      <c r="D160" s="39" t="s">
        <v>247</v>
      </c>
      <c r="E160" s="39" t="s">
        <v>8</v>
      </c>
      <c r="F160" s="81">
        <f>F161</f>
        <v>0</v>
      </c>
    </row>
    <row r="161" spans="1:6" ht="14.25" customHeight="1" hidden="1">
      <c r="A161" s="12" t="s">
        <v>9</v>
      </c>
      <c r="B161" s="11" t="s">
        <v>303</v>
      </c>
      <c r="C161" s="11" t="s">
        <v>252</v>
      </c>
      <c r="D161" s="37" t="s">
        <v>247</v>
      </c>
      <c r="E161" s="37" t="s">
        <v>10</v>
      </c>
      <c r="F161" s="82">
        <f>F162</f>
        <v>0</v>
      </c>
    </row>
    <row r="162" spans="1:6" ht="15.75" customHeight="1" hidden="1">
      <c r="A162" s="13" t="s">
        <v>47</v>
      </c>
      <c r="B162" s="11" t="s">
        <v>303</v>
      </c>
      <c r="C162" s="37" t="s">
        <v>252</v>
      </c>
      <c r="D162" s="37" t="s">
        <v>247</v>
      </c>
      <c r="E162" s="37" t="s">
        <v>15</v>
      </c>
      <c r="F162" s="82">
        <f>F163</f>
        <v>0</v>
      </c>
    </row>
    <row r="163" spans="1:6" ht="15.75" customHeight="1" hidden="1">
      <c r="A163" s="12" t="s">
        <v>48</v>
      </c>
      <c r="B163" s="11" t="s">
        <v>303</v>
      </c>
      <c r="C163" s="11" t="s">
        <v>252</v>
      </c>
      <c r="D163" s="11" t="s">
        <v>247</v>
      </c>
      <c r="E163" s="11" t="s">
        <v>24</v>
      </c>
      <c r="F163" s="84"/>
    </row>
    <row r="164" spans="1:6" ht="15.75" customHeight="1" hidden="1">
      <c r="A164" s="17" t="s">
        <v>49</v>
      </c>
      <c r="B164" s="16" t="s">
        <v>303</v>
      </c>
      <c r="C164" s="16" t="s">
        <v>252</v>
      </c>
      <c r="D164" s="39" t="s">
        <v>50</v>
      </c>
      <c r="E164" s="39" t="s">
        <v>8</v>
      </c>
      <c r="F164" s="81">
        <f>F165</f>
        <v>0</v>
      </c>
    </row>
    <row r="165" spans="1:6" ht="12.75" customHeight="1" hidden="1">
      <c r="A165" s="12" t="s">
        <v>9</v>
      </c>
      <c r="B165" s="11" t="s">
        <v>303</v>
      </c>
      <c r="C165" s="11" t="s">
        <v>252</v>
      </c>
      <c r="D165" s="37" t="s">
        <v>50</v>
      </c>
      <c r="E165" s="37" t="s">
        <v>10</v>
      </c>
      <c r="F165" s="82">
        <f>F166</f>
        <v>0</v>
      </c>
    </row>
    <row r="166" spans="1:6" ht="11.25" customHeight="1" hidden="1">
      <c r="A166" s="13" t="s">
        <v>47</v>
      </c>
      <c r="B166" s="11" t="s">
        <v>303</v>
      </c>
      <c r="C166" s="37" t="s">
        <v>252</v>
      </c>
      <c r="D166" s="37" t="s">
        <v>50</v>
      </c>
      <c r="E166" s="37" t="s">
        <v>15</v>
      </c>
      <c r="F166" s="82">
        <f>F167</f>
        <v>0</v>
      </c>
    </row>
    <row r="167" spans="1:6" ht="13.5" customHeight="1" hidden="1">
      <c r="A167" s="12" t="s">
        <v>48</v>
      </c>
      <c r="B167" s="11" t="s">
        <v>303</v>
      </c>
      <c r="C167" s="11" t="s">
        <v>252</v>
      </c>
      <c r="D167" s="11" t="s">
        <v>50</v>
      </c>
      <c r="E167" s="11" t="s">
        <v>24</v>
      </c>
      <c r="F167" s="84"/>
    </row>
    <row r="168" spans="1:6" ht="25.5">
      <c r="A168" s="9" t="s">
        <v>466</v>
      </c>
      <c r="B168" s="10" t="s">
        <v>303</v>
      </c>
      <c r="C168" s="10" t="s">
        <v>359</v>
      </c>
      <c r="D168" s="73" t="s">
        <v>8</v>
      </c>
      <c r="E168" s="73" t="s">
        <v>8</v>
      </c>
      <c r="F168" s="79">
        <f>F169</f>
        <v>37239.9</v>
      </c>
    </row>
    <row r="169" spans="1:6" ht="13.5" customHeight="1">
      <c r="A169" s="9" t="s">
        <v>475</v>
      </c>
      <c r="B169" s="10" t="s">
        <v>303</v>
      </c>
      <c r="C169" s="10" t="s">
        <v>474</v>
      </c>
      <c r="D169" s="73" t="s">
        <v>8</v>
      </c>
      <c r="E169" s="73" t="s">
        <v>8</v>
      </c>
      <c r="F169" s="79">
        <f>F170+F191+F177</f>
        <v>37239.9</v>
      </c>
    </row>
    <row r="170" spans="1:6" ht="13.5">
      <c r="A170" s="22" t="s">
        <v>41</v>
      </c>
      <c r="B170" s="23" t="s">
        <v>303</v>
      </c>
      <c r="C170" s="23" t="s">
        <v>351</v>
      </c>
      <c r="D170" s="24" t="s">
        <v>8</v>
      </c>
      <c r="E170" s="24" t="s">
        <v>8</v>
      </c>
      <c r="F170" s="80">
        <f>F171</f>
        <v>645.7</v>
      </c>
    </row>
    <row r="171" spans="1:6" ht="25.5">
      <c r="A171" s="15" t="s">
        <v>386</v>
      </c>
      <c r="B171" s="16" t="s">
        <v>303</v>
      </c>
      <c r="C171" s="16" t="s">
        <v>351</v>
      </c>
      <c r="D171" s="39" t="s">
        <v>374</v>
      </c>
      <c r="E171" s="39" t="s">
        <v>8</v>
      </c>
      <c r="F171" s="81">
        <f>F172</f>
        <v>645.7</v>
      </c>
    </row>
    <row r="172" spans="1:6" ht="12.75">
      <c r="A172" s="12" t="s">
        <v>9</v>
      </c>
      <c r="B172" s="11" t="s">
        <v>303</v>
      </c>
      <c r="C172" s="11" t="s">
        <v>351</v>
      </c>
      <c r="D172" s="37" t="s">
        <v>374</v>
      </c>
      <c r="E172" s="37" t="s">
        <v>10</v>
      </c>
      <c r="F172" s="82">
        <f>F173</f>
        <v>645.7</v>
      </c>
    </row>
    <row r="173" spans="1:6" ht="12.75">
      <c r="A173" s="12" t="s">
        <v>53</v>
      </c>
      <c r="B173" s="11" t="s">
        <v>303</v>
      </c>
      <c r="C173" s="11" t="s">
        <v>351</v>
      </c>
      <c r="D173" s="37" t="s">
        <v>374</v>
      </c>
      <c r="E173" s="37" t="s">
        <v>15</v>
      </c>
      <c r="F173" s="82">
        <f>F174+F175+F176</f>
        <v>645.7</v>
      </c>
    </row>
    <row r="174" spans="1:6" ht="12.75">
      <c r="A174" s="13" t="s">
        <v>21</v>
      </c>
      <c r="B174" s="11" t="s">
        <v>303</v>
      </c>
      <c r="C174" s="37" t="s">
        <v>351</v>
      </c>
      <c r="D174" s="37" t="s">
        <v>374</v>
      </c>
      <c r="E174" s="37" t="s">
        <v>22</v>
      </c>
      <c r="F174" s="82">
        <v>245.7</v>
      </c>
    </row>
    <row r="175" spans="1:6" ht="12.75" hidden="1">
      <c r="A175" s="12" t="s">
        <v>55</v>
      </c>
      <c r="B175" s="11" t="s">
        <v>303</v>
      </c>
      <c r="C175" s="37" t="s">
        <v>351</v>
      </c>
      <c r="D175" s="37" t="s">
        <v>374</v>
      </c>
      <c r="E175" s="37" t="s">
        <v>23</v>
      </c>
      <c r="F175" s="82"/>
    </row>
    <row r="176" spans="1:6" ht="12.75">
      <c r="A176" s="12" t="s">
        <v>48</v>
      </c>
      <c r="B176" s="11" t="s">
        <v>303</v>
      </c>
      <c r="C176" s="37" t="s">
        <v>351</v>
      </c>
      <c r="D176" s="37" t="s">
        <v>374</v>
      </c>
      <c r="E176" s="37" t="s">
        <v>24</v>
      </c>
      <c r="F176" s="82">
        <v>400</v>
      </c>
    </row>
    <row r="177" spans="1:6" ht="40.5">
      <c r="A177" s="25" t="s">
        <v>58</v>
      </c>
      <c r="B177" s="23" t="s">
        <v>303</v>
      </c>
      <c r="C177" s="23" t="s">
        <v>479</v>
      </c>
      <c r="D177" s="24" t="s">
        <v>8</v>
      </c>
      <c r="E177" s="24" t="s">
        <v>8</v>
      </c>
      <c r="F177" s="80">
        <f>F178</f>
        <v>642</v>
      </c>
    </row>
    <row r="178" spans="1:6" ht="25.5">
      <c r="A178" s="201" t="s">
        <v>386</v>
      </c>
      <c r="B178" s="16" t="s">
        <v>303</v>
      </c>
      <c r="C178" s="16" t="s">
        <v>479</v>
      </c>
      <c r="D178" s="39" t="s">
        <v>374</v>
      </c>
      <c r="E178" s="39" t="s">
        <v>8</v>
      </c>
      <c r="F178" s="81">
        <f>F179+F183</f>
        <v>642</v>
      </c>
    </row>
    <row r="179" spans="1:6" ht="15" customHeight="1">
      <c r="A179" s="12" t="s">
        <v>9</v>
      </c>
      <c r="B179" s="11" t="s">
        <v>303</v>
      </c>
      <c r="C179" s="11" t="s">
        <v>479</v>
      </c>
      <c r="D179" s="37" t="s">
        <v>374</v>
      </c>
      <c r="E179" s="37" t="s">
        <v>10</v>
      </c>
      <c r="F179" s="82">
        <f>F180</f>
        <v>642</v>
      </c>
    </row>
    <row r="180" spans="1:6" ht="15" customHeight="1">
      <c r="A180" s="13" t="s">
        <v>47</v>
      </c>
      <c r="B180" s="11" t="s">
        <v>303</v>
      </c>
      <c r="C180" s="37" t="s">
        <v>479</v>
      </c>
      <c r="D180" s="37" t="s">
        <v>374</v>
      </c>
      <c r="E180" s="37" t="s">
        <v>15</v>
      </c>
      <c r="F180" s="82">
        <f>F181+F182</f>
        <v>642</v>
      </c>
    </row>
    <row r="181" spans="1:6" ht="15" customHeight="1">
      <c r="A181" s="44" t="s">
        <v>55</v>
      </c>
      <c r="B181" s="11" t="s">
        <v>303</v>
      </c>
      <c r="C181" s="11" t="s">
        <v>479</v>
      </c>
      <c r="D181" s="11" t="s">
        <v>374</v>
      </c>
      <c r="E181" s="11" t="s">
        <v>23</v>
      </c>
      <c r="F181" s="84">
        <f>642</f>
        <v>642</v>
      </c>
    </row>
    <row r="182" spans="1:6" ht="15.75" customHeight="1" hidden="1">
      <c r="A182" s="12" t="s">
        <v>48</v>
      </c>
      <c r="B182" s="11" t="s">
        <v>303</v>
      </c>
      <c r="C182" s="11" t="s">
        <v>479</v>
      </c>
      <c r="D182" s="11" t="s">
        <v>374</v>
      </c>
      <c r="E182" s="11" t="s">
        <v>24</v>
      </c>
      <c r="F182" s="84"/>
    </row>
    <row r="183" spans="1:6" ht="15.75" customHeight="1" hidden="1">
      <c r="A183" s="12" t="s">
        <v>27</v>
      </c>
      <c r="B183" s="11" t="s">
        <v>303</v>
      </c>
      <c r="C183" s="11" t="s">
        <v>479</v>
      </c>
      <c r="D183" s="11" t="s">
        <v>374</v>
      </c>
      <c r="E183" s="11" t="s">
        <v>28</v>
      </c>
      <c r="F183" s="84">
        <f>F184</f>
        <v>0</v>
      </c>
    </row>
    <row r="184" spans="1:6" ht="14.25" customHeight="1" hidden="1">
      <c r="A184" s="26" t="s">
        <v>31</v>
      </c>
      <c r="B184" s="11" t="s">
        <v>303</v>
      </c>
      <c r="C184" s="11" t="s">
        <v>479</v>
      </c>
      <c r="D184" s="11" t="s">
        <v>374</v>
      </c>
      <c r="E184" s="11" t="s">
        <v>32</v>
      </c>
      <c r="F184" s="84"/>
    </row>
    <row r="185" spans="1:6" ht="14.25" customHeight="1" hidden="1">
      <c r="A185" s="25" t="s">
        <v>67</v>
      </c>
      <c r="B185" s="23" t="s">
        <v>303</v>
      </c>
      <c r="C185" s="23" t="s">
        <v>354</v>
      </c>
      <c r="D185" s="24" t="s">
        <v>8</v>
      </c>
      <c r="E185" s="24" t="s">
        <v>8</v>
      </c>
      <c r="F185" s="80">
        <f>F186</f>
        <v>0</v>
      </c>
    </row>
    <row r="186" spans="1:6" ht="14.25" customHeight="1" hidden="1">
      <c r="A186" s="15" t="s">
        <v>360</v>
      </c>
      <c r="B186" s="16" t="s">
        <v>303</v>
      </c>
      <c r="C186" s="16" t="s">
        <v>354</v>
      </c>
      <c r="D186" s="39" t="s">
        <v>374</v>
      </c>
      <c r="E186" s="39" t="s">
        <v>8</v>
      </c>
      <c r="F186" s="81">
        <f>F187</f>
        <v>0</v>
      </c>
    </row>
    <row r="187" spans="1:6" ht="14.25" customHeight="1" hidden="1">
      <c r="A187" s="12" t="s">
        <v>9</v>
      </c>
      <c r="B187" s="11" t="s">
        <v>303</v>
      </c>
      <c r="C187" s="11" t="s">
        <v>354</v>
      </c>
      <c r="D187" s="37" t="s">
        <v>374</v>
      </c>
      <c r="E187" s="37" t="s">
        <v>10</v>
      </c>
      <c r="F187" s="82">
        <f>F188</f>
        <v>0</v>
      </c>
    </row>
    <row r="188" spans="1:6" ht="14.25" customHeight="1" hidden="1">
      <c r="A188" s="13" t="s">
        <v>47</v>
      </c>
      <c r="B188" s="11" t="s">
        <v>303</v>
      </c>
      <c r="C188" s="37" t="s">
        <v>354</v>
      </c>
      <c r="D188" s="37" t="s">
        <v>374</v>
      </c>
      <c r="E188" s="37" t="s">
        <v>15</v>
      </c>
      <c r="F188" s="82">
        <f>F189+F190</f>
        <v>0</v>
      </c>
    </row>
    <row r="189" spans="1:6" ht="18" customHeight="1" hidden="1">
      <c r="A189" s="44" t="s">
        <v>55</v>
      </c>
      <c r="B189" s="11" t="s">
        <v>303</v>
      </c>
      <c r="C189" s="11" t="s">
        <v>354</v>
      </c>
      <c r="D189" s="11" t="s">
        <v>374</v>
      </c>
      <c r="E189" s="11" t="s">
        <v>23</v>
      </c>
      <c r="F189" s="84"/>
    </row>
    <row r="190" spans="1:6" ht="12.75" hidden="1">
      <c r="A190" s="12" t="s">
        <v>48</v>
      </c>
      <c r="B190" s="11" t="s">
        <v>303</v>
      </c>
      <c r="C190" s="11" t="s">
        <v>354</v>
      </c>
      <c r="D190" s="11" t="s">
        <v>374</v>
      </c>
      <c r="E190" s="11" t="s">
        <v>24</v>
      </c>
      <c r="F190" s="84"/>
    </row>
    <row r="191" spans="1:6" ht="27.75" customHeight="1">
      <c r="A191" s="71" t="s">
        <v>66</v>
      </c>
      <c r="B191" s="23" t="s">
        <v>303</v>
      </c>
      <c r="C191" s="23" t="s">
        <v>352</v>
      </c>
      <c r="D191" s="23" t="s">
        <v>8</v>
      </c>
      <c r="E191" s="23" t="s">
        <v>8</v>
      </c>
      <c r="F191" s="80">
        <f>F192</f>
        <v>35952.200000000004</v>
      </c>
    </row>
    <row r="192" spans="1:6" ht="25.5" customHeight="1">
      <c r="A192" s="15" t="s">
        <v>386</v>
      </c>
      <c r="B192" s="16" t="s">
        <v>303</v>
      </c>
      <c r="C192" s="16" t="s">
        <v>353</v>
      </c>
      <c r="D192" s="16" t="s">
        <v>374</v>
      </c>
      <c r="E192" s="16" t="s">
        <v>8</v>
      </c>
      <c r="F192" s="86">
        <f>F193+F198</f>
        <v>35952.200000000004</v>
      </c>
    </row>
    <row r="193" spans="1:6" ht="15.75" customHeight="1">
      <c r="A193" s="12" t="s">
        <v>9</v>
      </c>
      <c r="B193" s="11" t="s">
        <v>303</v>
      </c>
      <c r="C193" s="11" t="s">
        <v>352</v>
      </c>
      <c r="D193" s="11" t="s">
        <v>374</v>
      </c>
      <c r="E193" s="20">
        <v>200</v>
      </c>
      <c r="F193" s="84">
        <f>F194</f>
        <v>35877.3</v>
      </c>
    </row>
    <row r="194" spans="1:6" ht="12.75" customHeight="1">
      <c r="A194" s="12" t="s">
        <v>53</v>
      </c>
      <c r="B194" s="11" t="s">
        <v>303</v>
      </c>
      <c r="C194" s="11" t="s">
        <v>352</v>
      </c>
      <c r="D194" s="11" t="s">
        <v>374</v>
      </c>
      <c r="E194" s="20">
        <v>220</v>
      </c>
      <c r="F194" s="84">
        <f>F196+F195+F197</f>
        <v>35877.3</v>
      </c>
    </row>
    <row r="195" spans="1:6" ht="12.75" hidden="1">
      <c r="A195" s="12" t="s">
        <v>16</v>
      </c>
      <c r="B195" s="11" t="s">
        <v>303</v>
      </c>
      <c r="C195" s="11" t="s">
        <v>352</v>
      </c>
      <c r="D195" s="11" t="s">
        <v>50</v>
      </c>
      <c r="E195" s="20">
        <v>222</v>
      </c>
      <c r="F195" s="84"/>
    </row>
    <row r="196" spans="1:6" ht="12.75">
      <c r="A196" s="12" t="s">
        <v>55</v>
      </c>
      <c r="B196" s="11" t="s">
        <v>303</v>
      </c>
      <c r="C196" s="11" t="s">
        <v>352</v>
      </c>
      <c r="D196" s="11" t="s">
        <v>374</v>
      </c>
      <c r="E196" s="20">
        <v>225</v>
      </c>
      <c r="F196" s="84">
        <f>27327.4-2162.8-3693.4+14406.1</f>
        <v>35877.3</v>
      </c>
    </row>
    <row r="197" spans="1:6" ht="12.75" hidden="1">
      <c r="A197" s="12" t="s">
        <v>48</v>
      </c>
      <c r="B197" s="11" t="s">
        <v>303</v>
      </c>
      <c r="C197" s="11" t="s">
        <v>352</v>
      </c>
      <c r="D197" s="11" t="s">
        <v>374</v>
      </c>
      <c r="E197" s="20">
        <v>226</v>
      </c>
      <c r="F197" s="84">
        <v>0</v>
      </c>
    </row>
    <row r="198" spans="1:6" ht="12.75">
      <c r="A198" s="12" t="s">
        <v>27</v>
      </c>
      <c r="B198" s="11" t="s">
        <v>303</v>
      </c>
      <c r="C198" s="11" t="s">
        <v>352</v>
      </c>
      <c r="D198" s="11" t="s">
        <v>374</v>
      </c>
      <c r="E198" s="20">
        <v>300</v>
      </c>
      <c r="F198" s="84">
        <f>F199+F200</f>
        <v>74.9</v>
      </c>
    </row>
    <row r="199" spans="1:6" ht="12.75" hidden="1">
      <c r="A199" s="12" t="s">
        <v>29</v>
      </c>
      <c r="B199" s="11" t="s">
        <v>303</v>
      </c>
      <c r="C199" s="11" t="s">
        <v>352</v>
      </c>
      <c r="D199" s="11" t="s">
        <v>374</v>
      </c>
      <c r="E199" s="20">
        <v>310</v>
      </c>
      <c r="F199" s="84"/>
    </row>
    <row r="200" spans="1:6" ht="12.75">
      <c r="A200" s="26" t="s">
        <v>31</v>
      </c>
      <c r="B200" s="11" t="s">
        <v>303</v>
      </c>
      <c r="C200" s="11" t="s">
        <v>352</v>
      </c>
      <c r="D200" s="11" t="s">
        <v>374</v>
      </c>
      <c r="E200" s="20">
        <v>340</v>
      </c>
      <c r="F200" s="84">
        <v>74.9</v>
      </c>
    </row>
    <row r="201" spans="1:6" ht="14.25">
      <c r="A201" s="18" t="s">
        <v>88</v>
      </c>
      <c r="B201" s="19" t="s">
        <v>311</v>
      </c>
      <c r="C201" s="19" t="s">
        <v>379</v>
      </c>
      <c r="D201" s="19" t="s">
        <v>8</v>
      </c>
      <c r="E201" s="19" t="s">
        <v>8</v>
      </c>
      <c r="F201" s="87">
        <f>F202</f>
        <v>3747.8</v>
      </c>
    </row>
    <row r="202" spans="1:6" ht="12.75">
      <c r="A202" s="9" t="s">
        <v>36</v>
      </c>
      <c r="B202" s="10" t="s">
        <v>304</v>
      </c>
      <c r="C202" s="10" t="s">
        <v>379</v>
      </c>
      <c r="D202" s="10" t="s">
        <v>8</v>
      </c>
      <c r="E202" s="10" t="s">
        <v>8</v>
      </c>
      <c r="F202" s="88">
        <f>F203</f>
        <v>3747.8</v>
      </c>
    </row>
    <row r="203" spans="1:6" ht="25.5">
      <c r="A203" s="9" t="s">
        <v>466</v>
      </c>
      <c r="B203" s="10" t="s">
        <v>304</v>
      </c>
      <c r="C203" s="10" t="s">
        <v>359</v>
      </c>
      <c r="D203" s="10" t="s">
        <v>8</v>
      </c>
      <c r="E203" s="10" t="s">
        <v>8</v>
      </c>
      <c r="F203" s="88">
        <f>F204</f>
        <v>3747.8</v>
      </c>
    </row>
    <row r="204" spans="1:6" ht="27">
      <c r="A204" s="38" t="s">
        <v>380</v>
      </c>
      <c r="B204" s="23" t="s">
        <v>304</v>
      </c>
      <c r="C204" s="23" t="s">
        <v>350</v>
      </c>
      <c r="D204" s="23" t="s">
        <v>8</v>
      </c>
      <c r="E204" s="23" t="s">
        <v>8</v>
      </c>
      <c r="F204" s="85">
        <f>F205</f>
        <v>3747.8</v>
      </c>
    </row>
    <row r="205" spans="1:6" ht="28.5" customHeight="1">
      <c r="A205" s="46" t="s">
        <v>400</v>
      </c>
      <c r="B205" s="16" t="s">
        <v>304</v>
      </c>
      <c r="C205" s="16" t="s">
        <v>362</v>
      </c>
      <c r="D205" s="16" t="s">
        <v>8</v>
      </c>
      <c r="E205" s="16" t="s">
        <v>8</v>
      </c>
      <c r="F205" s="86">
        <f>F206+F211</f>
        <v>3747.8</v>
      </c>
    </row>
    <row r="206" spans="1:6" ht="26.25" customHeight="1">
      <c r="A206" s="12" t="s">
        <v>399</v>
      </c>
      <c r="B206" s="11" t="s">
        <v>304</v>
      </c>
      <c r="C206" s="11" t="s">
        <v>362</v>
      </c>
      <c r="D206" s="11" t="s">
        <v>398</v>
      </c>
      <c r="E206" s="11" t="s">
        <v>8</v>
      </c>
      <c r="F206" s="86">
        <f>F207</f>
        <v>2295.5</v>
      </c>
    </row>
    <row r="207" spans="1:6" ht="15.75" customHeight="1">
      <c r="A207" s="13" t="s">
        <v>9</v>
      </c>
      <c r="B207" s="11" t="s">
        <v>304</v>
      </c>
      <c r="C207" s="11" t="s">
        <v>362</v>
      </c>
      <c r="D207" s="11" t="s">
        <v>398</v>
      </c>
      <c r="E207" s="11" t="s">
        <v>10</v>
      </c>
      <c r="F207" s="84">
        <f>F208</f>
        <v>2295.5</v>
      </c>
    </row>
    <row r="208" spans="1:6" ht="15" customHeight="1">
      <c r="A208" s="12" t="s">
        <v>46</v>
      </c>
      <c r="B208" s="11" t="s">
        <v>304</v>
      </c>
      <c r="C208" s="11" t="s">
        <v>362</v>
      </c>
      <c r="D208" s="11" t="s">
        <v>398</v>
      </c>
      <c r="E208" s="20">
        <v>210</v>
      </c>
      <c r="F208" s="84">
        <f>F209+F210</f>
        <v>2295.5</v>
      </c>
    </row>
    <row r="209" spans="1:6" ht="15" customHeight="1">
      <c r="A209" s="12" t="s">
        <v>12</v>
      </c>
      <c r="B209" s="11" t="s">
        <v>304</v>
      </c>
      <c r="C209" s="11" t="s">
        <v>362</v>
      </c>
      <c r="D209" s="11" t="s">
        <v>398</v>
      </c>
      <c r="E209" s="20">
        <v>211</v>
      </c>
      <c r="F209" s="84">
        <v>1763</v>
      </c>
    </row>
    <row r="210" spans="1:6" ht="14.25" customHeight="1">
      <c r="A210" s="12" t="s">
        <v>45</v>
      </c>
      <c r="B210" s="11" t="s">
        <v>304</v>
      </c>
      <c r="C210" s="11" t="s">
        <v>362</v>
      </c>
      <c r="D210" s="11" t="s">
        <v>398</v>
      </c>
      <c r="E210" s="20">
        <v>213</v>
      </c>
      <c r="F210" s="84">
        <v>532.5</v>
      </c>
    </row>
    <row r="211" spans="1:6" ht="29.25" customHeight="1">
      <c r="A211" s="12" t="s">
        <v>386</v>
      </c>
      <c r="B211" s="31" t="s">
        <v>304</v>
      </c>
      <c r="C211" s="31" t="s">
        <v>362</v>
      </c>
      <c r="D211" s="31" t="s">
        <v>374</v>
      </c>
      <c r="E211" s="11" t="s">
        <v>8</v>
      </c>
      <c r="F211" s="84">
        <f>F212+F217</f>
        <v>1452.3</v>
      </c>
    </row>
    <row r="212" spans="1:6" ht="14.25" customHeight="1">
      <c r="A212" s="12" t="s">
        <v>9</v>
      </c>
      <c r="B212" s="31" t="s">
        <v>304</v>
      </c>
      <c r="C212" s="31" t="s">
        <v>362</v>
      </c>
      <c r="D212" s="31" t="s">
        <v>374</v>
      </c>
      <c r="E212" s="20">
        <v>200</v>
      </c>
      <c r="F212" s="84">
        <f>F213+F216</f>
        <v>1120.3</v>
      </c>
    </row>
    <row r="213" spans="1:6" ht="14.25" customHeight="1">
      <c r="A213" s="12" t="s">
        <v>53</v>
      </c>
      <c r="B213" s="31" t="s">
        <v>304</v>
      </c>
      <c r="C213" s="31" t="s">
        <v>362</v>
      </c>
      <c r="D213" s="31" t="s">
        <v>374</v>
      </c>
      <c r="E213" s="20">
        <v>220</v>
      </c>
      <c r="F213" s="84">
        <f>F215</f>
        <v>770.8</v>
      </c>
    </row>
    <row r="214" spans="1:6" ht="12.75" hidden="1">
      <c r="A214" s="12" t="s">
        <v>54</v>
      </c>
      <c r="B214" s="31" t="s">
        <v>304</v>
      </c>
      <c r="C214" s="31" t="s">
        <v>355</v>
      </c>
      <c r="D214" s="31" t="s">
        <v>44</v>
      </c>
      <c r="E214" s="20">
        <v>225</v>
      </c>
      <c r="F214" s="84">
        <v>0</v>
      </c>
    </row>
    <row r="215" spans="1:6" ht="12.75">
      <c r="A215" s="12" t="s">
        <v>48</v>
      </c>
      <c r="B215" s="31" t="s">
        <v>304</v>
      </c>
      <c r="C215" s="31" t="s">
        <v>362</v>
      </c>
      <c r="D215" s="31" t="s">
        <v>374</v>
      </c>
      <c r="E215" s="20">
        <v>226</v>
      </c>
      <c r="F215" s="84">
        <f>759.5+11.3</f>
        <v>770.8</v>
      </c>
    </row>
    <row r="216" spans="1:6" ht="12.75">
      <c r="A216" s="12" t="s">
        <v>25</v>
      </c>
      <c r="B216" s="31" t="s">
        <v>304</v>
      </c>
      <c r="C216" s="31" t="s">
        <v>362</v>
      </c>
      <c r="D216" s="31" t="s">
        <v>374</v>
      </c>
      <c r="E216" s="20">
        <v>290</v>
      </c>
      <c r="F216" s="84">
        <v>349.5</v>
      </c>
    </row>
    <row r="217" spans="1:6" ht="14.25" customHeight="1">
      <c r="A217" s="12" t="s">
        <v>27</v>
      </c>
      <c r="B217" s="31" t="s">
        <v>304</v>
      </c>
      <c r="C217" s="31" t="s">
        <v>362</v>
      </c>
      <c r="D217" s="31" t="s">
        <v>374</v>
      </c>
      <c r="E217" s="11" t="s">
        <v>28</v>
      </c>
      <c r="F217" s="84">
        <f>F218+F219</f>
        <v>332</v>
      </c>
    </row>
    <row r="218" spans="1:6" ht="12.75">
      <c r="A218" s="12" t="s">
        <v>29</v>
      </c>
      <c r="B218" s="11" t="s">
        <v>304</v>
      </c>
      <c r="C218" s="31" t="s">
        <v>362</v>
      </c>
      <c r="D218" s="11" t="s">
        <v>374</v>
      </c>
      <c r="E218" s="11" t="s">
        <v>30</v>
      </c>
      <c r="F218" s="82">
        <v>35</v>
      </c>
    </row>
    <row r="219" spans="1:6" ht="12.75">
      <c r="A219" s="26" t="s">
        <v>31</v>
      </c>
      <c r="B219" s="11" t="s">
        <v>304</v>
      </c>
      <c r="C219" s="31" t="s">
        <v>362</v>
      </c>
      <c r="D219" s="11" t="s">
        <v>374</v>
      </c>
      <c r="E219" s="11" t="s">
        <v>32</v>
      </c>
      <c r="F219" s="82">
        <v>297</v>
      </c>
    </row>
    <row r="220" spans="1:6" ht="13.5" hidden="1">
      <c r="A220" s="25" t="s">
        <v>245</v>
      </c>
      <c r="B220" s="23" t="s">
        <v>304</v>
      </c>
      <c r="C220" s="23" t="s">
        <v>254</v>
      </c>
      <c r="D220" s="23" t="s">
        <v>8</v>
      </c>
      <c r="E220" s="23" t="s">
        <v>8</v>
      </c>
      <c r="F220" s="85">
        <f>F221</f>
        <v>0</v>
      </c>
    </row>
    <row r="221" spans="1:6" ht="27" hidden="1">
      <c r="A221" s="25" t="s">
        <v>257</v>
      </c>
      <c r="B221" s="23" t="s">
        <v>304</v>
      </c>
      <c r="C221" s="23" t="s">
        <v>251</v>
      </c>
      <c r="D221" s="23" t="s">
        <v>8</v>
      </c>
      <c r="E221" s="23" t="s">
        <v>8</v>
      </c>
      <c r="F221" s="85">
        <f>F223</f>
        <v>0</v>
      </c>
    </row>
    <row r="222" spans="1:6" ht="12.75" hidden="1">
      <c r="A222" s="46" t="s">
        <v>107</v>
      </c>
      <c r="B222" s="16" t="s">
        <v>304</v>
      </c>
      <c r="C222" s="16" t="s">
        <v>251</v>
      </c>
      <c r="D222" s="16" t="s">
        <v>44</v>
      </c>
      <c r="E222" s="16" t="s">
        <v>8</v>
      </c>
      <c r="F222" s="86">
        <f>F223</f>
        <v>0</v>
      </c>
    </row>
    <row r="223" spans="1:6" ht="12.75" hidden="1">
      <c r="A223" s="13" t="s">
        <v>9</v>
      </c>
      <c r="B223" s="11" t="s">
        <v>304</v>
      </c>
      <c r="C223" s="11" t="s">
        <v>251</v>
      </c>
      <c r="D223" s="11" t="s">
        <v>44</v>
      </c>
      <c r="E223" s="11" t="s">
        <v>10</v>
      </c>
      <c r="F223" s="84">
        <f>F224</f>
        <v>0</v>
      </c>
    </row>
    <row r="224" spans="1:6" ht="12.75" customHeight="1" hidden="1">
      <c r="A224" s="12" t="s">
        <v>47</v>
      </c>
      <c r="B224" s="11" t="s">
        <v>304</v>
      </c>
      <c r="C224" s="11" t="s">
        <v>251</v>
      </c>
      <c r="D224" s="11" t="s">
        <v>44</v>
      </c>
      <c r="E224" s="20">
        <v>220</v>
      </c>
      <c r="F224" s="84">
        <f>F225</f>
        <v>0</v>
      </c>
    </row>
    <row r="225" spans="1:6" ht="15" customHeight="1" hidden="1">
      <c r="A225" s="12" t="s">
        <v>48</v>
      </c>
      <c r="B225" s="11" t="s">
        <v>304</v>
      </c>
      <c r="C225" s="11" t="s">
        <v>251</v>
      </c>
      <c r="D225" s="11" t="s">
        <v>44</v>
      </c>
      <c r="E225" s="20">
        <v>226</v>
      </c>
      <c r="F225" s="84"/>
    </row>
    <row r="226" spans="1:6" ht="14.25">
      <c r="A226" s="18" t="s">
        <v>96</v>
      </c>
      <c r="B226" s="19" t="s">
        <v>312</v>
      </c>
      <c r="C226" s="19" t="s">
        <v>379</v>
      </c>
      <c r="D226" s="19" t="s">
        <v>8</v>
      </c>
      <c r="E226" s="19" t="s">
        <v>8</v>
      </c>
      <c r="F226" s="3">
        <f>F227</f>
        <v>1011.8</v>
      </c>
    </row>
    <row r="227" spans="1:6" ht="14.25">
      <c r="A227" s="18" t="s">
        <v>98</v>
      </c>
      <c r="B227" s="19" t="s">
        <v>305</v>
      </c>
      <c r="C227" s="19" t="s">
        <v>379</v>
      </c>
      <c r="D227" s="19" t="s">
        <v>8</v>
      </c>
      <c r="E227" s="19" t="s">
        <v>8</v>
      </c>
      <c r="F227" s="3">
        <f>F230</f>
        <v>1011.8</v>
      </c>
    </row>
    <row r="228" spans="1:6" ht="25.5">
      <c r="A228" s="9" t="s">
        <v>466</v>
      </c>
      <c r="B228" s="10" t="s">
        <v>305</v>
      </c>
      <c r="C228" s="10" t="s">
        <v>359</v>
      </c>
      <c r="D228" s="10" t="s">
        <v>8</v>
      </c>
      <c r="E228" s="10" t="s">
        <v>8</v>
      </c>
      <c r="F228" s="43">
        <f>F229</f>
        <v>1011.8</v>
      </c>
    </row>
    <row r="229" spans="1:6" ht="27">
      <c r="A229" s="38" t="s">
        <v>380</v>
      </c>
      <c r="B229" s="23" t="s">
        <v>305</v>
      </c>
      <c r="C229" s="23" t="s">
        <v>350</v>
      </c>
      <c r="D229" s="23" t="s">
        <v>8</v>
      </c>
      <c r="E229" s="23" t="s">
        <v>8</v>
      </c>
      <c r="F229" s="40">
        <v>1011.8</v>
      </c>
    </row>
    <row r="230" spans="1:6" ht="13.5">
      <c r="A230" s="25" t="s">
        <v>99</v>
      </c>
      <c r="B230" s="23" t="s">
        <v>305</v>
      </c>
      <c r="C230" s="23" t="s">
        <v>477</v>
      </c>
      <c r="D230" s="23" t="s">
        <v>8</v>
      </c>
      <c r="E230" s="23" t="s">
        <v>8</v>
      </c>
      <c r="F230" s="40">
        <f>F231</f>
        <v>1011.8</v>
      </c>
    </row>
    <row r="231" spans="1:6" ht="30" customHeight="1">
      <c r="A231" s="15" t="s">
        <v>476</v>
      </c>
      <c r="B231" s="16" t="s">
        <v>305</v>
      </c>
      <c r="C231" s="16" t="s">
        <v>477</v>
      </c>
      <c r="D231" s="16" t="s">
        <v>478</v>
      </c>
      <c r="E231" s="16" t="s">
        <v>8</v>
      </c>
      <c r="F231" s="41">
        <f>F232</f>
        <v>1011.8</v>
      </c>
    </row>
    <row r="232" spans="1:6" ht="14.25">
      <c r="A232" s="12" t="s">
        <v>27</v>
      </c>
      <c r="B232" s="11" t="s">
        <v>305</v>
      </c>
      <c r="C232" s="11" t="s">
        <v>477</v>
      </c>
      <c r="D232" s="11" t="s">
        <v>478</v>
      </c>
      <c r="E232" s="11" t="s">
        <v>28</v>
      </c>
      <c r="F232" s="42">
        <f>F233</f>
        <v>1011.8</v>
      </c>
    </row>
    <row r="233" spans="1:6" ht="14.25">
      <c r="A233" s="12" t="s">
        <v>29</v>
      </c>
      <c r="B233" s="11" t="s">
        <v>305</v>
      </c>
      <c r="C233" s="11" t="s">
        <v>477</v>
      </c>
      <c r="D233" s="11" t="s">
        <v>478</v>
      </c>
      <c r="E233" s="11" t="s">
        <v>30</v>
      </c>
      <c r="F233" s="13">
        <v>1011.8</v>
      </c>
    </row>
    <row r="234" spans="1:6" ht="42.75">
      <c r="A234" s="18" t="s">
        <v>465</v>
      </c>
      <c r="B234" s="19" t="s">
        <v>313</v>
      </c>
      <c r="C234" s="19" t="s">
        <v>379</v>
      </c>
      <c r="D234" s="19" t="s">
        <v>8</v>
      </c>
      <c r="E234" s="19" t="s">
        <v>8</v>
      </c>
      <c r="F234" s="3">
        <f aca="true" t="shared" si="7" ref="F234:F240">F235</f>
        <v>386.9</v>
      </c>
    </row>
    <row r="235" spans="1:6" ht="14.25">
      <c r="A235" s="18" t="s">
        <v>104</v>
      </c>
      <c r="B235" s="19" t="s">
        <v>306</v>
      </c>
      <c r="C235" s="19" t="s">
        <v>379</v>
      </c>
      <c r="D235" s="19" t="s">
        <v>8</v>
      </c>
      <c r="E235" s="19" t="s">
        <v>8</v>
      </c>
      <c r="F235" s="3">
        <f t="shared" si="7"/>
        <v>386.9</v>
      </c>
    </row>
    <row r="236" spans="1:6" ht="30" customHeight="1">
      <c r="A236" s="9" t="s">
        <v>466</v>
      </c>
      <c r="B236" s="10" t="s">
        <v>306</v>
      </c>
      <c r="C236" s="10" t="s">
        <v>359</v>
      </c>
      <c r="D236" s="10" t="s">
        <v>8</v>
      </c>
      <c r="E236" s="10" t="s">
        <v>8</v>
      </c>
      <c r="F236" s="43">
        <f t="shared" si="7"/>
        <v>386.9</v>
      </c>
    </row>
    <row r="237" spans="1:6" ht="27">
      <c r="A237" s="74" t="s">
        <v>380</v>
      </c>
      <c r="B237" s="23" t="s">
        <v>306</v>
      </c>
      <c r="C237" s="23" t="s">
        <v>350</v>
      </c>
      <c r="D237" s="23" t="s">
        <v>8</v>
      </c>
      <c r="E237" s="23" t="s">
        <v>8</v>
      </c>
      <c r="F237" s="40">
        <f t="shared" si="7"/>
        <v>386.9</v>
      </c>
    </row>
    <row r="238" spans="1:6" ht="15">
      <c r="A238" s="74" t="s">
        <v>64</v>
      </c>
      <c r="B238" s="16" t="s">
        <v>306</v>
      </c>
      <c r="C238" s="16" t="s">
        <v>356</v>
      </c>
      <c r="D238" s="16" t="s">
        <v>8</v>
      </c>
      <c r="E238" s="16" t="s">
        <v>8</v>
      </c>
      <c r="F238" s="40">
        <f t="shared" si="7"/>
        <v>386.9</v>
      </c>
    </row>
    <row r="239" spans="1:6" ht="14.25">
      <c r="A239" s="47" t="s">
        <v>64</v>
      </c>
      <c r="B239" s="16" t="s">
        <v>306</v>
      </c>
      <c r="C239" s="16" t="s">
        <v>356</v>
      </c>
      <c r="D239" s="16" t="s">
        <v>464</v>
      </c>
      <c r="E239" s="16" t="s">
        <v>8</v>
      </c>
      <c r="F239" s="41">
        <f t="shared" si="7"/>
        <v>386.9</v>
      </c>
    </row>
    <row r="240" spans="1:6" ht="14.25">
      <c r="A240" s="13" t="s">
        <v>9</v>
      </c>
      <c r="B240" s="11" t="s">
        <v>306</v>
      </c>
      <c r="C240" s="11" t="s">
        <v>356</v>
      </c>
      <c r="D240" s="11" t="s">
        <v>464</v>
      </c>
      <c r="E240" s="11" t="s">
        <v>10</v>
      </c>
      <c r="F240" s="42">
        <f t="shared" si="7"/>
        <v>386.9</v>
      </c>
    </row>
    <row r="241" spans="1:6" ht="14.25">
      <c r="A241" s="12" t="s">
        <v>62</v>
      </c>
      <c r="B241" s="11" t="s">
        <v>306</v>
      </c>
      <c r="C241" s="11" t="s">
        <v>356</v>
      </c>
      <c r="D241" s="11" t="s">
        <v>464</v>
      </c>
      <c r="E241" s="20">
        <v>250</v>
      </c>
      <c r="F241" s="42">
        <f>F242+F244</f>
        <v>386.9</v>
      </c>
    </row>
    <row r="242" spans="1:6" ht="14.25">
      <c r="A242" s="12" t="s">
        <v>69</v>
      </c>
      <c r="B242" s="11" t="s">
        <v>306</v>
      </c>
      <c r="C242" s="11" t="s">
        <v>356</v>
      </c>
      <c r="D242" s="11" t="s">
        <v>464</v>
      </c>
      <c r="E242" s="20">
        <v>251</v>
      </c>
      <c r="F242" s="42">
        <v>386.9</v>
      </c>
    </row>
  </sheetData>
  <mergeCells count="4">
    <mergeCell ref="A11:F11"/>
    <mergeCell ref="A8:F8"/>
    <mergeCell ref="A9:F9"/>
    <mergeCell ref="A10:F10"/>
  </mergeCells>
  <printOptions/>
  <pageMargins left="0.56" right="0.24" top="0.41" bottom="0.28" header="0.17" footer="0.2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5"/>
  <sheetViews>
    <sheetView workbookViewId="0" topLeftCell="A46">
      <selection activeCell="G224" sqref="G224"/>
    </sheetView>
  </sheetViews>
  <sheetFormatPr defaultColWidth="9.00390625" defaultRowHeight="12.75"/>
  <cols>
    <col min="1" max="1" width="50.125" style="30" customWidth="1"/>
    <col min="2" max="2" width="6.25390625" style="30" customWidth="1"/>
    <col min="3" max="3" width="9.375" style="30" customWidth="1"/>
    <col min="4" max="4" width="5.00390625" style="30" customWidth="1"/>
    <col min="5" max="5" width="8.25390625" style="30" customWidth="1"/>
    <col min="6" max="6" width="9.25390625" style="30" customWidth="1"/>
    <col min="7" max="7" width="11.00390625" style="30" bestFit="1" customWidth="1"/>
    <col min="8" max="16384" width="9.125" style="30" customWidth="1"/>
  </cols>
  <sheetData>
    <row r="1" spans="1:6" ht="15">
      <c r="A1" s="58"/>
      <c r="B1" s="89"/>
      <c r="C1" s="89" t="s">
        <v>328</v>
      </c>
      <c r="D1" s="90"/>
      <c r="E1" s="89"/>
      <c r="F1" s="90"/>
    </row>
    <row r="2" spans="1:6" ht="15">
      <c r="A2" s="58"/>
      <c r="B2" s="89"/>
      <c r="C2" s="89" t="s">
        <v>261</v>
      </c>
      <c r="D2" s="90"/>
      <c r="E2" s="89"/>
      <c r="F2" s="90"/>
    </row>
    <row r="3" spans="1:6" ht="15">
      <c r="A3" s="58"/>
      <c r="B3" s="89"/>
      <c r="C3" s="89" t="s">
        <v>117</v>
      </c>
      <c r="D3" s="91"/>
      <c r="E3" s="89"/>
      <c r="F3" s="91"/>
    </row>
    <row r="4" spans="1:6" ht="15">
      <c r="A4" s="65"/>
      <c r="B4" s="89"/>
      <c r="C4" s="89" t="s">
        <v>407</v>
      </c>
      <c r="D4" s="91"/>
      <c r="E4" s="89"/>
      <c r="F4" s="91"/>
    </row>
    <row r="5" spans="1:6" ht="15">
      <c r="A5" s="2"/>
      <c r="B5" s="89"/>
      <c r="C5" s="89" t="s">
        <v>406</v>
      </c>
      <c r="D5" s="91"/>
      <c r="E5" s="89"/>
      <c r="F5" s="91"/>
    </row>
    <row r="6" spans="1:6" ht="15">
      <c r="A6" s="2"/>
      <c r="B6" s="89"/>
      <c r="C6" s="205" t="s">
        <v>460</v>
      </c>
      <c r="D6" s="205"/>
      <c r="E6" s="205" t="s">
        <v>461</v>
      </c>
      <c r="F6" s="205"/>
    </row>
    <row r="7" spans="1:6" ht="15">
      <c r="A7" s="2"/>
      <c r="B7" s="27"/>
      <c r="C7" s="27"/>
      <c r="D7" s="27"/>
      <c r="E7" s="27"/>
      <c r="F7" s="27"/>
    </row>
    <row r="8" spans="1:6" ht="15">
      <c r="A8" s="211" t="s">
        <v>90</v>
      </c>
      <c r="B8" s="211"/>
      <c r="C8" s="211"/>
      <c r="D8" s="211"/>
      <c r="E8" s="211"/>
      <c r="F8" s="211"/>
    </row>
    <row r="9" spans="1:6" ht="15">
      <c r="A9" s="211" t="s">
        <v>91</v>
      </c>
      <c r="B9" s="211"/>
      <c r="C9" s="211"/>
      <c r="D9" s="211"/>
      <c r="E9" s="211"/>
      <c r="F9" s="211"/>
    </row>
    <row r="10" spans="1:6" ht="15">
      <c r="A10" s="211" t="s">
        <v>325</v>
      </c>
      <c r="B10" s="211"/>
      <c r="C10" s="211"/>
      <c r="D10" s="211"/>
      <c r="E10" s="211"/>
      <c r="F10" s="211"/>
    </row>
    <row r="11" spans="1:6" ht="15">
      <c r="A11" s="211" t="s">
        <v>382</v>
      </c>
      <c r="B11" s="211"/>
      <c r="C11" s="211"/>
      <c r="D11" s="211"/>
      <c r="E11" s="211"/>
      <c r="F11" s="211"/>
    </row>
    <row r="12" spans="1:6" ht="15">
      <c r="A12" s="168"/>
      <c r="B12" s="168"/>
      <c r="C12" s="168"/>
      <c r="D12" s="168"/>
      <c r="E12" s="168"/>
      <c r="F12" s="168"/>
    </row>
    <row r="13" spans="1:7" ht="15">
      <c r="A13" s="60"/>
      <c r="B13" s="66"/>
      <c r="C13" s="67"/>
      <c r="D13" s="67"/>
      <c r="E13" s="67"/>
      <c r="F13" s="2"/>
      <c r="G13" s="2" t="s">
        <v>262</v>
      </c>
    </row>
    <row r="14" spans="1:7" ht="20.25" customHeight="1">
      <c r="A14" s="213" t="s">
        <v>0</v>
      </c>
      <c r="B14" s="215" t="s">
        <v>294</v>
      </c>
      <c r="C14" s="215" t="s">
        <v>3</v>
      </c>
      <c r="D14" s="215" t="s">
        <v>4</v>
      </c>
      <c r="E14" s="215" t="s">
        <v>74</v>
      </c>
      <c r="F14" s="217" t="s">
        <v>38</v>
      </c>
      <c r="G14" s="217"/>
    </row>
    <row r="15" spans="1:7" ht="18" customHeight="1">
      <c r="A15" s="214"/>
      <c r="B15" s="216"/>
      <c r="C15" s="216"/>
      <c r="D15" s="216"/>
      <c r="E15" s="216"/>
      <c r="F15" s="180">
        <v>2016</v>
      </c>
      <c r="G15" s="56">
        <v>2017</v>
      </c>
    </row>
    <row r="16" spans="1:7" ht="14.25" customHeight="1">
      <c r="A16" s="35" t="s">
        <v>5</v>
      </c>
      <c r="B16" s="3"/>
      <c r="C16" s="3"/>
      <c r="D16" s="3"/>
      <c r="E16" s="3"/>
      <c r="F16" s="78">
        <f>F17+F88+F156+F224+F107+F248+F259+F101</f>
        <v>45204.8</v>
      </c>
      <c r="G16" s="78">
        <f>G17+G88+G156+G224+G107+G248+G259+G101</f>
        <v>45998.90000000001</v>
      </c>
    </row>
    <row r="17" spans="1:7" ht="14.25">
      <c r="A17" s="3" t="s">
        <v>6</v>
      </c>
      <c r="B17" s="4" t="s">
        <v>307</v>
      </c>
      <c r="C17" s="5" t="s">
        <v>379</v>
      </c>
      <c r="D17" s="4" t="s">
        <v>8</v>
      </c>
      <c r="E17" s="4" t="s">
        <v>8</v>
      </c>
      <c r="F17" s="78">
        <f>F18+F34+F82+F72+F26</f>
        <v>12635.000000000002</v>
      </c>
      <c r="G17" s="78">
        <f>G18+G34+G82+G72+G26</f>
        <v>12696.400000000001</v>
      </c>
    </row>
    <row r="18" spans="1:7" ht="25.5">
      <c r="A18" s="7" t="s">
        <v>68</v>
      </c>
      <c r="B18" s="5" t="s">
        <v>295</v>
      </c>
      <c r="C18" s="5" t="s">
        <v>379</v>
      </c>
      <c r="D18" s="5" t="s">
        <v>8</v>
      </c>
      <c r="E18" s="5" t="s">
        <v>8</v>
      </c>
      <c r="F18" s="79">
        <f aca="true" t="shared" si="0" ref="F18:G22">F19</f>
        <v>1399.3</v>
      </c>
      <c r="G18" s="79">
        <f t="shared" si="0"/>
        <v>1399.3</v>
      </c>
    </row>
    <row r="19" spans="1:7" ht="32.25" customHeight="1">
      <c r="A19" s="38" t="s">
        <v>380</v>
      </c>
      <c r="B19" s="32" t="s">
        <v>295</v>
      </c>
      <c r="C19" s="32" t="s">
        <v>350</v>
      </c>
      <c r="D19" s="32" t="s">
        <v>8</v>
      </c>
      <c r="E19" s="32" t="s">
        <v>8</v>
      </c>
      <c r="F19" s="80">
        <f t="shared" si="0"/>
        <v>1399.3</v>
      </c>
      <c r="G19" s="80">
        <f t="shared" si="0"/>
        <v>1399.3</v>
      </c>
    </row>
    <row r="20" spans="1:7" ht="29.25" customHeight="1">
      <c r="A20" s="38" t="s">
        <v>384</v>
      </c>
      <c r="B20" s="32" t="s">
        <v>295</v>
      </c>
      <c r="C20" s="32" t="s">
        <v>341</v>
      </c>
      <c r="D20" s="32" t="s">
        <v>8</v>
      </c>
      <c r="E20" s="32" t="s">
        <v>8</v>
      </c>
      <c r="F20" s="80">
        <f t="shared" si="0"/>
        <v>1399.3</v>
      </c>
      <c r="G20" s="80">
        <f t="shared" si="0"/>
        <v>1399.3</v>
      </c>
    </row>
    <row r="21" spans="1:7" ht="42" customHeight="1">
      <c r="A21" s="15" t="s">
        <v>385</v>
      </c>
      <c r="B21" s="16" t="s">
        <v>295</v>
      </c>
      <c r="C21" s="16" t="s">
        <v>341</v>
      </c>
      <c r="D21" s="16" t="s">
        <v>375</v>
      </c>
      <c r="E21" s="16" t="s">
        <v>8</v>
      </c>
      <c r="F21" s="81">
        <f t="shared" si="0"/>
        <v>1399.3</v>
      </c>
      <c r="G21" s="81">
        <f t="shared" si="0"/>
        <v>1399.3</v>
      </c>
    </row>
    <row r="22" spans="1:7" ht="12.75">
      <c r="A22" s="12" t="s">
        <v>9</v>
      </c>
      <c r="B22" s="11" t="s">
        <v>295</v>
      </c>
      <c r="C22" s="11" t="s">
        <v>341</v>
      </c>
      <c r="D22" s="11" t="s">
        <v>375</v>
      </c>
      <c r="E22" s="11" t="s">
        <v>10</v>
      </c>
      <c r="F22" s="82">
        <f t="shared" si="0"/>
        <v>1399.3</v>
      </c>
      <c r="G22" s="82">
        <f t="shared" si="0"/>
        <v>1399.3</v>
      </c>
    </row>
    <row r="23" spans="1:7" ht="12.75">
      <c r="A23" s="12" t="s">
        <v>46</v>
      </c>
      <c r="B23" s="11" t="s">
        <v>295</v>
      </c>
      <c r="C23" s="11" t="s">
        <v>341</v>
      </c>
      <c r="D23" s="11" t="s">
        <v>375</v>
      </c>
      <c r="E23" s="11" t="s">
        <v>11</v>
      </c>
      <c r="F23" s="82">
        <f>F24+F25</f>
        <v>1399.3</v>
      </c>
      <c r="G23" s="82">
        <f>G24+G25</f>
        <v>1399.3</v>
      </c>
    </row>
    <row r="24" spans="1:7" ht="12.75">
      <c r="A24" s="12" t="s">
        <v>12</v>
      </c>
      <c r="B24" s="11" t="s">
        <v>295</v>
      </c>
      <c r="C24" s="11" t="s">
        <v>341</v>
      </c>
      <c r="D24" s="11" t="s">
        <v>375</v>
      </c>
      <c r="E24" s="11" t="s">
        <v>13</v>
      </c>
      <c r="F24" s="82">
        <f>1203.8-18</f>
        <v>1185.8</v>
      </c>
      <c r="G24" s="13">
        <f>1203.8-18</f>
        <v>1185.8</v>
      </c>
    </row>
    <row r="25" spans="1:7" ht="12.75">
      <c r="A25" s="12" t="s">
        <v>51</v>
      </c>
      <c r="B25" s="11" t="s">
        <v>295</v>
      </c>
      <c r="C25" s="11" t="s">
        <v>341</v>
      </c>
      <c r="D25" s="11" t="s">
        <v>375</v>
      </c>
      <c r="E25" s="11" t="s">
        <v>14</v>
      </c>
      <c r="F25" s="82">
        <f>247.6-34.1</f>
        <v>213.5</v>
      </c>
      <c r="G25" s="13">
        <f>247.6-34.1</f>
        <v>213.5</v>
      </c>
    </row>
    <row r="26" spans="1:7" ht="38.25">
      <c r="A26" s="9" t="s">
        <v>339</v>
      </c>
      <c r="B26" s="10" t="s">
        <v>340</v>
      </c>
      <c r="C26" s="10" t="s">
        <v>379</v>
      </c>
      <c r="D26" s="10" t="s">
        <v>8</v>
      </c>
      <c r="E26" s="10" t="s">
        <v>8</v>
      </c>
      <c r="F26" s="79">
        <f aca="true" t="shared" si="1" ref="F26:G30">F27</f>
        <v>355.2</v>
      </c>
      <c r="G26" s="14">
        <f t="shared" si="1"/>
        <v>355.2</v>
      </c>
    </row>
    <row r="27" spans="1:7" ht="27">
      <c r="A27" s="38" t="s">
        <v>380</v>
      </c>
      <c r="B27" s="23" t="s">
        <v>340</v>
      </c>
      <c r="C27" s="23" t="s">
        <v>350</v>
      </c>
      <c r="D27" s="23" t="s">
        <v>8</v>
      </c>
      <c r="E27" s="23" t="s">
        <v>8</v>
      </c>
      <c r="F27" s="80">
        <f t="shared" si="1"/>
        <v>355.2</v>
      </c>
      <c r="G27" s="22">
        <f t="shared" si="1"/>
        <v>355.2</v>
      </c>
    </row>
    <row r="28" spans="1:7" ht="27">
      <c r="A28" s="38" t="s">
        <v>384</v>
      </c>
      <c r="B28" s="23" t="s">
        <v>340</v>
      </c>
      <c r="C28" s="23" t="s">
        <v>341</v>
      </c>
      <c r="D28" s="23" t="s">
        <v>8</v>
      </c>
      <c r="E28" s="23" t="s">
        <v>8</v>
      </c>
      <c r="F28" s="80">
        <f t="shared" si="1"/>
        <v>355.2</v>
      </c>
      <c r="G28" s="22">
        <f t="shared" si="1"/>
        <v>355.2</v>
      </c>
    </row>
    <row r="29" spans="1:7" ht="38.25">
      <c r="A29" s="15" t="s">
        <v>385</v>
      </c>
      <c r="B29" s="16" t="s">
        <v>340</v>
      </c>
      <c r="C29" s="16" t="s">
        <v>341</v>
      </c>
      <c r="D29" s="16" t="s">
        <v>375</v>
      </c>
      <c r="E29" s="16" t="s">
        <v>8</v>
      </c>
      <c r="F29" s="81">
        <f t="shared" si="1"/>
        <v>355.2</v>
      </c>
      <c r="G29" s="81">
        <f t="shared" si="1"/>
        <v>355.2</v>
      </c>
    </row>
    <row r="30" spans="1:7" ht="12.75">
      <c r="A30" s="12" t="s">
        <v>9</v>
      </c>
      <c r="B30" s="11" t="s">
        <v>340</v>
      </c>
      <c r="C30" s="11" t="s">
        <v>341</v>
      </c>
      <c r="D30" s="11" t="s">
        <v>375</v>
      </c>
      <c r="E30" s="11" t="s">
        <v>10</v>
      </c>
      <c r="F30" s="82">
        <f t="shared" si="1"/>
        <v>355.2</v>
      </c>
      <c r="G30" s="13">
        <f t="shared" si="1"/>
        <v>355.2</v>
      </c>
    </row>
    <row r="31" spans="1:7" ht="12.75">
      <c r="A31" s="12" t="s">
        <v>46</v>
      </c>
      <c r="B31" s="11" t="s">
        <v>340</v>
      </c>
      <c r="C31" s="11" t="s">
        <v>341</v>
      </c>
      <c r="D31" s="11" t="s">
        <v>375</v>
      </c>
      <c r="E31" s="11" t="s">
        <v>11</v>
      </c>
      <c r="F31" s="82">
        <f>F32+F33</f>
        <v>355.2</v>
      </c>
      <c r="G31" s="13">
        <f>G32+G33</f>
        <v>355.2</v>
      </c>
    </row>
    <row r="32" spans="1:7" ht="12.75">
      <c r="A32" s="12" t="s">
        <v>12</v>
      </c>
      <c r="B32" s="11" t="s">
        <v>340</v>
      </c>
      <c r="C32" s="11" t="s">
        <v>341</v>
      </c>
      <c r="D32" s="11" t="s">
        <v>375</v>
      </c>
      <c r="E32" s="11" t="s">
        <v>13</v>
      </c>
      <c r="F32" s="82">
        <f>262.5+10.3</f>
        <v>272.8</v>
      </c>
      <c r="G32" s="13">
        <f>262.5+10.3</f>
        <v>272.8</v>
      </c>
    </row>
    <row r="33" spans="1:7" ht="12.75">
      <c r="A33" s="12" t="s">
        <v>51</v>
      </c>
      <c r="B33" s="11" t="s">
        <v>340</v>
      </c>
      <c r="C33" s="11" t="s">
        <v>341</v>
      </c>
      <c r="D33" s="11" t="s">
        <v>375</v>
      </c>
      <c r="E33" s="11" t="s">
        <v>14</v>
      </c>
      <c r="F33" s="82">
        <f>79.3+3.1</f>
        <v>82.39999999999999</v>
      </c>
      <c r="G33" s="13">
        <f>79.3+3.1</f>
        <v>82.39999999999999</v>
      </c>
    </row>
    <row r="34" spans="1:7" ht="42" customHeight="1">
      <c r="A34" s="9" t="s">
        <v>52</v>
      </c>
      <c r="B34" s="10" t="s">
        <v>296</v>
      </c>
      <c r="C34" s="10" t="s">
        <v>379</v>
      </c>
      <c r="D34" s="10" t="s">
        <v>8</v>
      </c>
      <c r="E34" s="10" t="s">
        <v>8</v>
      </c>
      <c r="F34" s="79">
        <f>F35+F64</f>
        <v>9489.900000000001</v>
      </c>
      <c r="G34" s="79">
        <f>G35+G64</f>
        <v>9489.900000000001</v>
      </c>
    </row>
    <row r="35" spans="1:7" ht="30" customHeight="1">
      <c r="A35" s="38" t="s">
        <v>380</v>
      </c>
      <c r="B35" s="23" t="s">
        <v>296</v>
      </c>
      <c r="C35" s="23" t="s">
        <v>350</v>
      </c>
      <c r="D35" s="23" t="s">
        <v>8</v>
      </c>
      <c r="E35" s="23" t="s">
        <v>8</v>
      </c>
      <c r="F35" s="80">
        <f>F36</f>
        <v>9489.2</v>
      </c>
      <c r="G35" s="80">
        <f>G36</f>
        <v>9489.2</v>
      </c>
    </row>
    <row r="36" spans="1:7" ht="27">
      <c r="A36" s="38" t="s">
        <v>384</v>
      </c>
      <c r="B36" s="23" t="s">
        <v>296</v>
      </c>
      <c r="C36" s="23" t="s">
        <v>341</v>
      </c>
      <c r="D36" s="23" t="s">
        <v>8</v>
      </c>
      <c r="E36" s="23" t="s">
        <v>8</v>
      </c>
      <c r="F36" s="80">
        <f>F37+F42+F61+F50</f>
        <v>9489.2</v>
      </c>
      <c r="G36" s="80">
        <f>G37+G42+G61+G50</f>
        <v>9489.2</v>
      </c>
    </row>
    <row r="37" spans="1:7" ht="42" customHeight="1">
      <c r="A37" s="15" t="s">
        <v>385</v>
      </c>
      <c r="B37" s="16" t="s">
        <v>296</v>
      </c>
      <c r="C37" s="16" t="s">
        <v>341</v>
      </c>
      <c r="D37" s="16" t="s">
        <v>375</v>
      </c>
      <c r="E37" s="16" t="s">
        <v>8</v>
      </c>
      <c r="F37" s="81">
        <f>F38</f>
        <v>7746.3</v>
      </c>
      <c r="G37" s="81">
        <f>G38</f>
        <v>7746.3</v>
      </c>
    </row>
    <row r="38" spans="1:7" ht="12.75">
      <c r="A38" s="12" t="s">
        <v>9</v>
      </c>
      <c r="B38" s="11" t="s">
        <v>296</v>
      </c>
      <c r="C38" s="11" t="s">
        <v>341</v>
      </c>
      <c r="D38" s="11" t="s">
        <v>375</v>
      </c>
      <c r="E38" s="11" t="s">
        <v>10</v>
      </c>
      <c r="F38" s="82">
        <f>F39</f>
        <v>7746.3</v>
      </c>
      <c r="G38" s="82">
        <f>G39</f>
        <v>7746.3</v>
      </c>
    </row>
    <row r="39" spans="1:7" ht="12.75">
      <c r="A39" s="12" t="s">
        <v>46</v>
      </c>
      <c r="B39" s="11" t="s">
        <v>296</v>
      </c>
      <c r="C39" s="11" t="s">
        <v>341</v>
      </c>
      <c r="D39" s="11" t="s">
        <v>375</v>
      </c>
      <c r="E39" s="11" t="s">
        <v>11</v>
      </c>
      <c r="F39" s="82">
        <f>F40+F41</f>
        <v>7746.3</v>
      </c>
      <c r="G39" s="82">
        <f>G40+G41</f>
        <v>7746.3</v>
      </c>
    </row>
    <row r="40" spans="1:7" ht="12.75">
      <c r="A40" s="12" t="s">
        <v>12</v>
      </c>
      <c r="B40" s="11" t="s">
        <v>296</v>
      </c>
      <c r="C40" s="11" t="s">
        <v>341</v>
      </c>
      <c r="D40" s="11" t="s">
        <v>375</v>
      </c>
      <c r="E40" s="11" t="s">
        <v>13</v>
      </c>
      <c r="F40" s="82">
        <v>5949.5</v>
      </c>
      <c r="G40" s="13">
        <v>5949.5</v>
      </c>
    </row>
    <row r="41" spans="1:7" ht="12.75">
      <c r="A41" s="12" t="s">
        <v>51</v>
      </c>
      <c r="B41" s="11" t="s">
        <v>296</v>
      </c>
      <c r="C41" s="11" t="s">
        <v>341</v>
      </c>
      <c r="D41" s="11" t="s">
        <v>375</v>
      </c>
      <c r="E41" s="11" t="s">
        <v>14</v>
      </c>
      <c r="F41" s="82">
        <v>1796.8</v>
      </c>
      <c r="G41" s="13">
        <v>1796.8</v>
      </c>
    </row>
    <row r="42" spans="1:7" ht="25.5">
      <c r="A42" s="15" t="s">
        <v>402</v>
      </c>
      <c r="B42" s="16" t="s">
        <v>296</v>
      </c>
      <c r="C42" s="16" t="s">
        <v>341</v>
      </c>
      <c r="D42" s="16" t="s">
        <v>401</v>
      </c>
      <c r="E42" s="16" t="s">
        <v>8</v>
      </c>
      <c r="F42" s="81">
        <f>F43+F47</f>
        <v>362.59999999999997</v>
      </c>
      <c r="G42" s="81">
        <f>G43+G47</f>
        <v>362.59999999999997</v>
      </c>
    </row>
    <row r="43" spans="1:7" ht="12.75">
      <c r="A43" s="12" t="s">
        <v>9</v>
      </c>
      <c r="B43" s="11" t="s">
        <v>296</v>
      </c>
      <c r="C43" s="11" t="s">
        <v>341</v>
      </c>
      <c r="D43" s="11" t="s">
        <v>401</v>
      </c>
      <c r="E43" s="11" t="s">
        <v>10</v>
      </c>
      <c r="F43" s="82">
        <f>F44</f>
        <v>246.29999999999998</v>
      </c>
      <c r="G43" s="82">
        <f>G44</f>
        <v>246.29999999999998</v>
      </c>
    </row>
    <row r="44" spans="1:7" ht="12.75">
      <c r="A44" s="12" t="s">
        <v>53</v>
      </c>
      <c r="B44" s="11" t="s">
        <v>296</v>
      </c>
      <c r="C44" s="11" t="s">
        <v>341</v>
      </c>
      <c r="D44" s="11" t="s">
        <v>401</v>
      </c>
      <c r="E44" s="11" t="s">
        <v>15</v>
      </c>
      <c r="F44" s="82">
        <f>F45+F46</f>
        <v>246.29999999999998</v>
      </c>
      <c r="G44" s="82">
        <f>G45+G46</f>
        <v>246.29999999999998</v>
      </c>
    </row>
    <row r="45" spans="1:7" ht="12.75">
      <c r="A45" s="12" t="s">
        <v>19</v>
      </c>
      <c r="B45" s="11" t="s">
        <v>296</v>
      </c>
      <c r="C45" s="11" t="s">
        <v>341</v>
      </c>
      <c r="D45" s="11" t="s">
        <v>401</v>
      </c>
      <c r="E45" s="11" t="s">
        <v>20</v>
      </c>
      <c r="F45" s="82">
        <v>118.1</v>
      </c>
      <c r="G45" s="13">
        <v>118.1</v>
      </c>
    </row>
    <row r="46" spans="1:7" ht="12.75">
      <c r="A46" s="12" t="s">
        <v>48</v>
      </c>
      <c r="B46" s="11" t="s">
        <v>296</v>
      </c>
      <c r="C46" s="11" t="s">
        <v>341</v>
      </c>
      <c r="D46" s="11" t="s">
        <v>401</v>
      </c>
      <c r="E46" s="11" t="s">
        <v>24</v>
      </c>
      <c r="F46" s="82">
        <f>128.2</f>
        <v>128.2</v>
      </c>
      <c r="G46" s="13">
        <f>128.2</f>
        <v>128.2</v>
      </c>
    </row>
    <row r="47" spans="1:7" ht="12.75">
      <c r="A47" s="12" t="s">
        <v>27</v>
      </c>
      <c r="B47" s="11" t="s">
        <v>296</v>
      </c>
      <c r="C47" s="11" t="s">
        <v>341</v>
      </c>
      <c r="D47" s="11" t="s">
        <v>401</v>
      </c>
      <c r="E47" s="11" t="s">
        <v>28</v>
      </c>
      <c r="F47" s="82">
        <f>F48+F49</f>
        <v>116.3</v>
      </c>
      <c r="G47" s="82">
        <f>G48+G49</f>
        <v>116.3</v>
      </c>
    </row>
    <row r="48" spans="1:7" ht="12.75">
      <c r="A48" s="12" t="s">
        <v>29</v>
      </c>
      <c r="B48" s="11" t="s">
        <v>296</v>
      </c>
      <c r="C48" s="11" t="s">
        <v>341</v>
      </c>
      <c r="D48" s="11" t="s">
        <v>401</v>
      </c>
      <c r="E48" s="11" t="s">
        <v>30</v>
      </c>
      <c r="F48" s="82">
        <v>39</v>
      </c>
      <c r="G48" s="13">
        <v>39</v>
      </c>
    </row>
    <row r="49" spans="1:7" ht="15.75" customHeight="1">
      <c r="A49" s="12" t="s">
        <v>31</v>
      </c>
      <c r="B49" s="11" t="s">
        <v>296</v>
      </c>
      <c r="C49" s="11" t="s">
        <v>341</v>
      </c>
      <c r="D49" s="11" t="s">
        <v>401</v>
      </c>
      <c r="E49" s="11" t="s">
        <v>32</v>
      </c>
      <c r="F49" s="82">
        <v>77.3</v>
      </c>
      <c r="G49" s="82">
        <v>77.3</v>
      </c>
    </row>
    <row r="50" spans="1:7" ht="25.5" customHeight="1">
      <c r="A50" s="15" t="s">
        <v>386</v>
      </c>
      <c r="B50" s="16" t="s">
        <v>296</v>
      </c>
      <c r="C50" s="16" t="s">
        <v>341</v>
      </c>
      <c r="D50" s="16" t="s">
        <v>374</v>
      </c>
      <c r="E50" s="16" t="s">
        <v>8</v>
      </c>
      <c r="F50" s="81">
        <f>F51+F58</f>
        <v>1324.6</v>
      </c>
      <c r="G50" s="81">
        <f>G51+G58</f>
        <v>1324.6</v>
      </c>
    </row>
    <row r="51" spans="1:7" ht="18.75" customHeight="1">
      <c r="A51" s="12" t="s">
        <v>9</v>
      </c>
      <c r="B51" s="11" t="s">
        <v>296</v>
      </c>
      <c r="C51" s="11" t="s">
        <v>341</v>
      </c>
      <c r="D51" s="11" t="s">
        <v>374</v>
      </c>
      <c r="E51" s="11" t="s">
        <v>10</v>
      </c>
      <c r="F51" s="82">
        <f>F52</f>
        <v>962.1</v>
      </c>
      <c r="G51" s="82">
        <f>G52</f>
        <v>962.1</v>
      </c>
    </row>
    <row r="52" spans="1:7" ht="15.75" customHeight="1">
      <c r="A52" s="12" t="s">
        <v>53</v>
      </c>
      <c r="B52" s="11" t="s">
        <v>296</v>
      </c>
      <c r="C52" s="11" t="s">
        <v>341</v>
      </c>
      <c r="D52" s="11" t="s">
        <v>374</v>
      </c>
      <c r="E52" s="11" t="s">
        <v>15</v>
      </c>
      <c r="F52" s="82">
        <f>SUM(F53:F57)</f>
        <v>962.1</v>
      </c>
      <c r="G52" s="82">
        <f>SUM(G53:G57)</f>
        <v>962.1</v>
      </c>
    </row>
    <row r="53" spans="1:7" ht="12.75" hidden="1">
      <c r="A53" s="12" t="s">
        <v>19</v>
      </c>
      <c r="B53" s="11" t="s">
        <v>296</v>
      </c>
      <c r="C53" s="11" t="s">
        <v>341</v>
      </c>
      <c r="D53" s="11" t="s">
        <v>374</v>
      </c>
      <c r="E53" s="11" t="s">
        <v>20</v>
      </c>
      <c r="F53" s="82"/>
      <c r="G53" s="13"/>
    </row>
    <row r="54" spans="1:7" ht="12.75" hidden="1">
      <c r="A54" s="12" t="s">
        <v>16</v>
      </c>
      <c r="B54" s="11" t="s">
        <v>296</v>
      </c>
      <c r="C54" s="11" t="s">
        <v>341</v>
      </c>
      <c r="D54" s="11" t="s">
        <v>374</v>
      </c>
      <c r="E54" s="11" t="s">
        <v>17</v>
      </c>
      <c r="F54" s="82"/>
      <c r="G54" s="13"/>
    </row>
    <row r="55" spans="1:7" ht="12.75">
      <c r="A55" s="12" t="s">
        <v>21</v>
      </c>
      <c r="B55" s="11" t="s">
        <v>296</v>
      </c>
      <c r="C55" s="11" t="s">
        <v>341</v>
      </c>
      <c r="D55" s="11" t="s">
        <v>374</v>
      </c>
      <c r="E55" s="11" t="s">
        <v>22</v>
      </c>
      <c r="F55" s="82">
        <f>43+13.5</f>
        <v>56.5</v>
      </c>
      <c r="G55" s="82">
        <f>43+13.5</f>
        <v>56.5</v>
      </c>
    </row>
    <row r="56" spans="1:7" ht="12.75">
      <c r="A56" s="12" t="s">
        <v>54</v>
      </c>
      <c r="B56" s="11" t="s">
        <v>296</v>
      </c>
      <c r="C56" s="11" t="s">
        <v>341</v>
      </c>
      <c r="D56" s="11" t="s">
        <v>374</v>
      </c>
      <c r="E56" s="11" t="s">
        <v>23</v>
      </c>
      <c r="F56" s="82">
        <v>138</v>
      </c>
      <c r="G56" s="82">
        <v>138</v>
      </c>
    </row>
    <row r="57" spans="1:7" ht="12.75">
      <c r="A57" s="12" t="s">
        <v>48</v>
      </c>
      <c r="B57" s="11" t="s">
        <v>296</v>
      </c>
      <c r="C57" s="11" t="s">
        <v>341</v>
      </c>
      <c r="D57" s="11" t="s">
        <v>374</v>
      </c>
      <c r="E57" s="11" t="s">
        <v>24</v>
      </c>
      <c r="F57" s="82">
        <f>767.6</f>
        <v>767.6</v>
      </c>
      <c r="G57" s="13">
        <f>767.6</f>
        <v>767.6</v>
      </c>
    </row>
    <row r="58" spans="1:7" ht="12.75">
      <c r="A58" s="12" t="s">
        <v>27</v>
      </c>
      <c r="B58" s="11" t="s">
        <v>296</v>
      </c>
      <c r="C58" s="11" t="s">
        <v>341</v>
      </c>
      <c r="D58" s="11" t="s">
        <v>374</v>
      </c>
      <c r="E58" s="11" t="s">
        <v>28</v>
      </c>
      <c r="F58" s="82">
        <f>F59+F60</f>
        <v>362.5</v>
      </c>
      <c r="G58" s="82">
        <f>G59+G60</f>
        <v>362.5</v>
      </c>
    </row>
    <row r="59" spans="1:7" ht="12.75" hidden="1">
      <c r="A59" s="12" t="s">
        <v>29</v>
      </c>
      <c r="B59" s="11" t="s">
        <v>296</v>
      </c>
      <c r="C59" s="11" t="s">
        <v>341</v>
      </c>
      <c r="D59" s="11" t="s">
        <v>374</v>
      </c>
      <c r="E59" s="11" t="s">
        <v>30</v>
      </c>
      <c r="F59" s="82"/>
      <c r="G59" s="13"/>
    </row>
    <row r="60" spans="1:7" ht="12.75">
      <c r="A60" s="12" t="s">
        <v>31</v>
      </c>
      <c r="B60" s="11" t="s">
        <v>296</v>
      </c>
      <c r="C60" s="11" t="s">
        <v>341</v>
      </c>
      <c r="D60" s="11" t="s">
        <v>374</v>
      </c>
      <c r="E60" s="11" t="s">
        <v>32</v>
      </c>
      <c r="F60" s="82">
        <v>362.5</v>
      </c>
      <c r="G60" s="13">
        <v>362.5</v>
      </c>
    </row>
    <row r="61" spans="1:7" ht="12.75">
      <c r="A61" s="15" t="s">
        <v>387</v>
      </c>
      <c r="B61" s="16" t="s">
        <v>296</v>
      </c>
      <c r="C61" s="16" t="s">
        <v>341</v>
      </c>
      <c r="D61" s="16" t="s">
        <v>376</v>
      </c>
      <c r="E61" s="16" t="s">
        <v>8</v>
      </c>
      <c r="F61" s="81">
        <f>F63</f>
        <v>55.7</v>
      </c>
      <c r="G61" s="81">
        <f>G63</f>
        <v>55.7</v>
      </c>
    </row>
    <row r="62" spans="1:7" ht="12.75">
      <c r="A62" s="12" t="s">
        <v>9</v>
      </c>
      <c r="B62" s="11" t="s">
        <v>296</v>
      </c>
      <c r="C62" s="11" t="s">
        <v>341</v>
      </c>
      <c r="D62" s="11" t="s">
        <v>376</v>
      </c>
      <c r="E62" s="11" t="s">
        <v>10</v>
      </c>
      <c r="F62" s="82">
        <f>F63</f>
        <v>55.7</v>
      </c>
      <c r="G62" s="82">
        <f>G63</f>
        <v>55.7</v>
      </c>
    </row>
    <row r="63" spans="1:7" ht="12.75">
      <c r="A63" s="13" t="s">
        <v>25</v>
      </c>
      <c r="B63" s="11" t="s">
        <v>296</v>
      </c>
      <c r="C63" s="11" t="s">
        <v>341</v>
      </c>
      <c r="D63" s="11" t="s">
        <v>376</v>
      </c>
      <c r="E63" s="11" t="s">
        <v>26</v>
      </c>
      <c r="F63" s="82">
        <v>55.7</v>
      </c>
      <c r="G63" s="13">
        <v>55.7</v>
      </c>
    </row>
    <row r="64" spans="1:7" ht="27">
      <c r="A64" s="25" t="s">
        <v>469</v>
      </c>
      <c r="B64" s="23" t="s">
        <v>296</v>
      </c>
      <c r="C64" s="23" t="s">
        <v>467</v>
      </c>
      <c r="D64" s="23" t="s">
        <v>8</v>
      </c>
      <c r="E64" s="23" t="s">
        <v>8</v>
      </c>
      <c r="F64" s="80">
        <f aca="true" t="shared" si="2" ref="F64:G67">F65</f>
        <v>0.7</v>
      </c>
      <c r="G64" s="80">
        <f t="shared" si="2"/>
        <v>0.7</v>
      </c>
    </row>
    <row r="65" spans="1:7" ht="89.25">
      <c r="A65" s="198" t="s">
        <v>470</v>
      </c>
      <c r="B65" s="16" t="s">
        <v>296</v>
      </c>
      <c r="C65" s="16" t="s">
        <v>468</v>
      </c>
      <c r="D65" s="16" t="s">
        <v>8</v>
      </c>
      <c r="E65" s="16" t="s">
        <v>8</v>
      </c>
      <c r="F65" s="81">
        <f t="shared" si="2"/>
        <v>0.7</v>
      </c>
      <c r="G65" s="81">
        <f t="shared" si="2"/>
        <v>0.7</v>
      </c>
    </row>
    <row r="66" spans="1:7" ht="25.5" customHeight="1">
      <c r="A66" s="199" t="s">
        <v>386</v>
      </c>
      <c r="B66" s="11" t="s">
        <v>296</v>
      </c>
      <c r="C66" s="11" t="s">
        <v>468</v>
      </c>
      <c r="D66" s="11" t="s">
        <v>374</v>
      </c>
      <c r="E66" s="11" t="s">
        <v>8</v>
      </c>
      <c r="F66" s="82">
        <f t="shared" si="2"/>
        <v>0.7</v>
      </c>
      <c r="G66" s="82">
        <f t="shared" si="2"/>
        <v>0.7</v>
      </c>
    </row>
    <row r="67" spans="1:7" ht="12.75">
      <c r="A67" s="12" t="s">
        <v>27</v>
      </c>
      <c r="B67" s="11" t="s">
        <v>296</v>
      </c>
      <c r="C67" s="11" t="s">
        <v>468</v>
      </c>
      <c r="D67" s="11" t="s">
        <v>374</v>
      </c>
      <c r="E67" s="11" t="s">
        <v>28</v>
      </c>
      <c r="F67" s="82">
        <f t="shared" si="2"/>
        <v>0.7</v>
      </c>
      <c r="G67" s="82">
        <f t="shared" si="2"/>
        <v>0.7</v>
      </c>
    </row>
    <row r="68" spans="1:7" ht="12.75">
      <c r="A68" s="12" t="s">
        <v>31</v>
      </c>
      <c r="B68" s="11" t="s">
        <v>296</v>
      </c>
      <c r="C68" s="11" t="s">
        <v>468</v>
      </c>
      <c r="D68" s="11" t="s">
        <v>374</v>
      </c>
      <c r="E68" s="11" t="s">
        <v>32</v>
      </c>
      <c r="F68" s="82">
        <v>0.7</v>
      </c>
      <c r="G68" s="13">
        <v>0.7</v>
      </c>
    </row>
    <row r="69" spans="1:7" ht="12.75" hidden="1">
      <c r="A69" s="12" t="s">
        <v>51</v>
      </c>
      <c r="B69" s="11" t="s">
        <v>7</v>
      </c>
      <c r="C69" s="11" t="s">
        <v>93</v>
      </c>
      <c r="D69" s="11" t="s">
        <v>50</v>
      </c>
      <c r="E69" s="11" t="s">
        <v>14</v>
      </c>
      <c r="F69" s="82"/>
      <c r="G69" s="181"/>
    </row>
    <row r="70" spans="1:7" ht="12.75" hidden="1">
      <c r="A70" s="12" t="s">
        <v>27</v>
      </c>
      <c r="B70" s="11" t="s">
        <v>7</v>
      </c>
      <c r="C70" s="11" t="s">
        <v>93</v>
      </c>
      <c r="D70" s="11" t="s">
        <v>50</v>
      </c>
      <c r="E70" s="11" t="s">
        <v>28</v>
      </c>
      <c r="F70" s="82">
        <f>F71</f>
        <v>0</v>
      </c>
      <c r="G70" s="181"/>
    </row>
    <row r="71" spans="1:7" ht="12.75" hidden="1">
      <c r="A71" s="12" t="s">
        <v>31</v>
      </c>
      <c r="B71" s="11" t="s">
        <v>7</v>
      </c>
      <c r="C71" s="11" t="s">
        <v>93</v>
      </c>
      <c r="D71" s="11" t="s">
        <v>50</v>
      </c>
      <c r="E71" s="11" t="s">
        <v>32</v>
      </c>
      <c r="F71" s="82"/>
      <c r="G71" s="181"/>
    </row>
    <row r="72" spans="1:7" ht="12.75" hidden="1">
      <c r="A72" s="9" t="s">
        <v>115</v>
      </c>
      <c r="B72" s="10" t="s">
        <v>297</v>
      </c>
      <c r="C72" s="10" t="s">
        <v>18</v>
      </c>
      <c r="D72" s="10" t="s">
        <v>8</v>
      </c>
      <c r="E72" s="10" t="s">
        <v>8</v>
      </c>
      <c r="F72" s="79">
        <f>F73</f>
        <v>0</v>
      </c>
      <c r="G72" s="79">
        <f>G73</f>
        <v>0</v>
      </c>
    </row>
    <row r="73" spans="1:7" ht="13.5" hidden="1">
      <c r="A73" s="25" t="s">
        <v>109</v>
      </c>
      <c r="B73" s="23" t="s">
        <v>297</v>
      </c>
      <c r="C73" s="23" t="s">
        <v>110</v>
      </c>
      <c r="D73" s="23" t="s">
        <v>8</v>
      </c>
      <c r="E73" s="23" t="s">
        <v>8</v>
      </c>
      <c r="F73" s="80">
        <f>F74+F78</f>
        <v>0</v>
      </c>
      <c r="G73" s="80">
        <f>G74+G78</f>
        <v>0</v>
      </c>
    </row>
    <row r="74" spans="1:7" ht="27" hidden="1">
      <c r="A74" s="25" t="s">
        <v>112</v>
      </c>
      <c r="B74" s="23" t="s">
        <v>297</v>
      </c>
      <c r="C74" s="23" t="s">
        <v>111</v>
      </c>
      <c r="D74" s="23" t="s">
        <v>8</v>
      </c>
      <c r="E74" s="23" t="s">
        <v>8</v>
      </c>
      <c r="F74" s="80">
        <f aca="true" t="shared" si="3" ref="F74:G76">F75</f>
        <v>0</v>
      </c>
      <c r="G74" s="80">
        <f t="shared" si="3"/>
        <v>0</v>
      </c>
    </row>
    <row r="75" spans="1:7" ht="12.75" hidden="1">
      <c r="A75" s="15" t="s">
        <v>49</v>
      </c>
      <c r="B75" s="16" t="s">
        <v>297</v>
      </c>
      <c r="C75" s="16" t="s">
        <v>111</v>
      </c>
      <c r="D75" s="16" t="s">
        <v>50</v>
      </c>
      <c r="E75" s="16" t="s">
        <v>8</v>
      </c>
      <c r="F75" s="81">
        <f t="shared" si="3"/>
        <v>0</v>
      </c>
      <c r="G75" s="81">
        <f t="shared" si="3"/>
        <v>0</v>
      </c>
    </row>
    <row r="76" spans="1:7" ht="12.75" hidden="1">
      <c r="A76" s="12" t="s">
        <v>9</v>
      </c>
      <c r="B76" s="11" t="s">
        <v>297</v>
      </c>
      <c r="C76" s="11" t="s">
        <v>111</v>
      </c>
      <c r="D76" s="11" t="s">
        <v>50</v>
      </c>
      <c r="E76" s="20">
        <v>200</v>
      </c>
      <c r="F76" s="82">
        <f t="shared" si="3"/>
        <v>0</v>
      </c>
      <c r="G76" s="82">
        <f t="shared" si="3"/>
        <v>0</v>
      </c>
    </row>
    <row r="77" spans="1:7" ht="12.75" hidden="1">
      <c r="A77" s="12" t="s">
        <v>25</v>
      </c>
      <c r="B77" s="11" t="s">
        <v>297</v>
      </c>
      <c r="C77" s="11" t="s">
        <v>111</v>
      </c>
      <c r="D77" s="11" t="s">
        <v>50</v>
      </c>
      <c r="E77" s="20">
        <v>290</v>
      </c>
      <c r="F77" s="82"/>
      <c r="G77" s="82"/>
    </row>
    <row r="78" spans="1:7" ht="13.5" hidden="1">
      <c r="A78" s="25" t="s">
        <v>114</v>
      </c>
      <c r="B78" s="23" t="s">
        <v>297</v>
      </c>
      <c r="C78" s="23" t="s">
        <v>113</v>
      </c>
      <c r="D78" s="23" t="s">
        <v>8</v>
      </c>
      <c r="E78" s="23" t="s">
        <v>8</v>
      </c>
      <c r="F78" s="80">
        <f aca="true" t="shared" si="4" ref="F78:G80">F79</f>
        <v>0</v>
      </c>
      <c r="G78" s="80">
        <f t="shared" si="4"/>
        <v>0</v>
      </c>
    </row>
    <row r="79" spans="1:7" ht="12.75" hidden="1">
      <c r="A79" s="15" t="s">
        <v>49</v>
      </c>
      <c r="B79" s="16" t="s">
        <v>297</v>
      </c>
      <c r="C79" s="16" t="s">
        <v>113</v>
      </c>
      <c r="D79" s="16" t="s">
        <v>50</v>
      </c>
      <c r="E79" s="16" t="s">
        <v>8</v>
      </c>
      <c r="F79" s="81">
        <f t="shared" si="4"/>
        <v>0</v>
      </c>
      <c r="G79" s="81">
        <f t="shared" si="4"/>
        <v>0</v>
      </c>
    </row>
    <row r="80" spans="1:7" ht="12.75" hidden="1">
      <c r="A80" s="12" t="s">
        <v>9</v>
      </c>
      <c r="B80" s="11" t="s">
        <v>297</v>
      </c>
      <c r="C80" s="11" t="s">
        <v>113</v>
      </c>
      <c r="D80" s="11" t="s">
        <v>50</v>
      </c>
      <c r="E80" s="20">
        <v>200</v>
      </c>
      <c r="F80" s="82">
        <f t="shared" si="4"/>
        <v>0</v>
      </c>
      <c r="G80" s="82">
        <f t="shared" si="4"/>
        <v>0</v>
      </c>
    </row>
    <row r="81" spans="1:7" ht="12.75" hidden="1">
      <c r="A81" s="12" t="s">
        <v>25</v>
      </c>
      <c r="B81" s="11" t="s">
        <v>297</v>
      </c>
      <c r="C81" s="11" t="s">
        <v>113</v>
      </c>
      <c r="D81" s="11" t="s">
        <v>50</v>
      </c>
      <c r="E81" s="20">
        <v>290</v>
      </c>
      <c r="F81" s="82"/>
      <c r="G81" s="82"/>
    </row>
    <row r="82" spans="1:7" ht="14.25">
      <c r="A82" s="18" t="s">
        <v>33</v>
      </c>
      <c r="B82" s="10" t="s">
        <v>298</v>
      </c>
      <c r="C82" s="10" t="s">
        <v>379</v>
      </c>
      <c r="D82" s="10" t="s">
        <v>8</v>
      </c>
      <c r="E82" s="10" t="s">
        <v>8</v>
      </c>
      <c r="F82" s="79">
        <f aca="true" t="shared" si="5" ref="F82:G86">F83</f>
        <v>1390.6</v>
      </c>
      <c r="G82" s="79">
        <f t="shared" si="5"/>
        <v>1452</v>
      </c>
    </row>
    <row r="83" spans="1:7" ht="27">
      <c r="A83" s="38" t="s">
        <v>380</v>
      </c>
      <c r="B83" s="23" t="s">
        <v>298</v>
      </c>
      <c r="C83" s="23" t="s">
        <v>350</v>
      </c>
      <c r="D83" s="23" t="s">
        <v>8</v>
      </c>
      <c r="E83" s="23" t="s">
        <v>8</v>
      </c>
      <c r="F83" s="80">
        <f t="shared" si="5"/>
        <v>1390.6</v>
      </c>
      <c r="G83" s="80">
        <f t="shared" si="5"/>
        <v>1452</v>
      </c>
    </row>
    <row r="84" spans="1:7" ht="27">
      <c r="A84" s="25" t="s">
        <v>388</v>
      </c>
      <c r="B84" s="23" t="s">
        <v>298</v>
      </c>
      <c r="C84" s="23" t="s">
        <v>342</v>
      </c>
      <c r="D84" s="23" t="s">
        <v>8</v>
      </c>
      <c r="E84" s="23" t="s">
        <v>8</v>
      </c>
      <c r="F84" s="80">
        <f t="shared" si="5"/>
        <v>1390.6</v>
      </c>
      <c r="G84" s="80">
        <f t="shared" si="5"/>
        <v>1452</v>
      </c>
    </row>
    <row r="85" spans="1:7" ht="12.75">
      <c r="A85" s="15" t="s">
        <v>389</v>
      </c>
      <c r="B85" s="16" t="s">
        <v>298</v>
      </c>
      <c r="C85" s="16" t="s">
        <v>342</v>
      </c>
      <c r="D85" s="16" t="s">
        <v>377</v>
      </c>
      <c r="E85" s="16" t="s">
        <v>8</v>
      </c>
      <c r="F85" s="81">
        <f t="shared" si="5"/>
        <v>1390.6</v>
      </c>
      <c r="G85" s="81">
        <f t="shared" si="5"/>
        <v>1452</v>
      </c>
    </row>
    <row r="86" spans="1:7" ht="12.75">
      <c r="A86" s="12" t="s">
        <v>9</v>
      </c>
      <c r="B86" s="11" t="s">
        <v>298</v>
      </c>
      <c r="C86" s="11" t="s">
        <v>342</v>
      </c>
      <c r="D86" s="11" t="s">
        <v>377</v>
      </c>
      <c r="E86" s="20">
        <v>200</v>
      </c>
      <c r="F86" s="82">
        <f t="shared" si="5"/>
        <v>1390.6</v>
      </c>
      <c r="G86" s="82">
        <f t="shared" si="5"/>
        <v>1452</v>
      </c>
    </row>
    <row r="87" spans="1:7" ht="12.75">
      <c r="A87" s="12" t="s">
        <v>25</v>
      </c>
      <c r="B87" s="11" t="s">
        <v>298</v>
      </c>
      <c r="C87" s="11" t="s">
        <v>342</v>
      </c>
      <c r="D87" s="11" t="s">
        <v>377</v>
      </c>
      <c r="E87" s="20">
        <v>290</v>
      </c>
      <c r="F87" s="82">
        <v>1390.6</v>
      </c>
      <c r="G87" s="82">
        <v>1452</v>
      </c>
    </row>
    <row r="88" spans="1:7" ht="14.25">
      <c r="A88" s="68" t="s">
        <v>76</v>
      </c>
      <c r="B88" s="21" t="s">
        <v>308</v>
      </c>
      <c r="C88" s="73" t="s">
        <v>404</v>
      </c>
      <c r="D88" s="21" t="s">
        <v>8</v>
      </c>
      <c r="E88" s="21" t="s">
        <v>8</v>
      </c>
      <c r="F88" s="78">
        <f aca="true" t="shared" si="6" ref="F88:G91">F89</f>
        <v>388.1</v>
      </c>
      <c r="G88" s="78">
        <f t="shared" si="6"/>
        <v>370.20000000000005</v>
      </c>
    </row>
    <row r="89" spans="1:7" ht="12.75">
      <c r="A89" s="14" t="s">
        <v>39</v>
      </c>
      <c r="B89" s="10" t="s">
        <v>299</v>
      </c>
      <c r="C89" s="73" t="s">
        <v>379</v>
      </c>
      <c r="D89" s="73" t="s">
        <v>8</v>
      </c>
      <c r="E89" s="73" t="s">
        <v>8</v>
      </c>
      <c r="F89" s="79">
        <f t="shared" si="6"/>
        <v>388.1</v>
      </c>
      <c r="G89" s="79">
        <f t="shared" si="6"/>
        <v>370.20000000000005</v>
      </c>
    </row>
    <row r="90" spans="1:7" ht="27.75" customHeight="1">
      <c r="A90" s="25" t="s">
        <v>390</v>
      </c>
      <c r="B90" s="23" t="s">
        <v>299</v>
      </c>
      <c r="C90" s="24" t="s">
        <v>358</v>
      </c>
      <c r="D90" s="24" t="s">
        <v>8</v>
      </c>
      <c r="E90" s="24" t="s">
        <v>8</v>
      </c>
      <c r="F90" s="80">
        <f t="shared" si="6"/>
        <v>388.1</v>
      </c>
      <c r="G90" s="80">
        <f t="shared" si="6"/>
        <v>370.20000000000005</v>
      </c>
    </row>
    <row r="91" spans="1:7" ht="42" customHeight="1">
      <c r="A91" s="193" t="s">
        <v>378</v>
      </c>
      <c r="B91" s="23" t="s">
        <v>299</v>
      </c>
      <c r="C91" s="23" t="s">
        <v>343</v>
      </c>
      <c r="D91" s="24" t="s">
        <v>8</v>
      </c>
      <c r="E91" s="24" t="s">
        <v>8</v>
      </c>
      <c r="F91" s="80">
        <f t="shared" si="6"/>
        <v>388.1</v>
      </c>
      <c r="G91" s="80">
        <f>G92</f>
        <v>370.20000000000005</v>
      </c>
    </row>
    <row r="92" spans="1:7" ht="24.75" customHeight="1">
      <c r="A92" s="15" t="s">
        <v>385</v>
      </c>
      <c r="B92" s="16" t="s">
        <v>299</v>
      </c>
      <c r="C92" s="16" t="s">
        <v>343</v>
      </c>
      <c r="D92" s="39" t="s">
        <v>375</v>
      </c>
      <c r="E92" s="39" t="s">
        <v>8</v>
      </c>
      <c r="F92" s="81">
        <f>F93+F99</f>
        <v>388.1</v>
      </c>
      <c r="G92" s="81">
        <f>G93+G99</f>
        <v>370.20000000000005</v>
      </c>
    </row>
    <row r="93" spans="1:7" ht="15.75">
      <c r="A93" s="1" t="s">
        <v>9</v>
      </c>
      <c r="B93" s="11" t="s">
        <v>299</v>
      </c>
      <c r="C93" s="11" t="s">
        <v>343</v>
      </c>
      <c r="D93" s="37" t="s">
        <v>375</v>
      </c>
      <c r="E93" s="37" t="s">
        <v>10</v>
      </c>
      <c r="F93" s="82">
        <f>F94+F97</f>
        <v>388.1</v>
      </c>
      <c r="G93" s="82">
        <f>G94+G97</f>
        <v>370.20000000000005</v>
      </c>
    </row>
    <row r="94" spans="1:7" ht="12.75">
      <c r="A94" s="12" t="s">
        <v>46</v>
      </c>
      <c r="B94" s="11" t="s">
        <v>299</v>
      </c>
      <c r="C94" s="11" t="s">
        <v>343</v>
      </c>
      <c r="D94" s="37" t="s">
        <v>375</v>
      </c>
      <c r="E94" s="37" t="s">
        <v>11</v>
      </c>
      <c r="F94" s="82">
        <f>F95+F96</f>
        <v>388.1</v>
      </c>
      <c r="G94" s="82">
        <f>G95+G96</f>
        <v>370.20000000000005</v>
      </c>
    </row>
    <row r="95" spans="1:7" ht="12.75">
      <c r="A95" s="12" t="s">
        <v>12</v>
      </c>
      <c r="B95" s="11" t="s">
        <v>299</v>
      </c>
      <c r="C95" s="11" t="s">
        <v>343</v>
      </c>
      <c r="D95" s="37" t="s">
        <v>375</v>
      </c>
      <c r="E95" s="37" t="s">
        <v>13</v>
      </c>
      <c r="F95" s="82">
        <v>298.1</v>
      </c>
      <c r="G95" s="82">
        <v>284.3</v>
      </c>
    </row>
    <row r="96" spans="1:7" ht="12.75">
      <c r="A96" s="12" t="s">
        <v>51</v>
      </c>
      <c r="B96" s="11" t="s">
        <v>299</v>
      </c>
      <c r="C96" s="11" t="s">
        <v>343</v>
      </c>
      <c r="D96" s="37" t="s">
        <v>375</v>
      </c>
      <c r="E96" s="37" t="s">
        <v>14</v>
      </c>
      <c r="F96" s="82">
        <v>90</v>
      </c>
      <c r="G96" s="82">
        <v>85.9</v>
      </c>
    </row>
    <row r="97" spans="1:7" ht="12.75" hidden="1">
      <c r="A97" s="12" t="s">
        <v>53</v>
      </c>
      <c r="B97" s="11" t="s">
        <v>299</v>
      </c>
      <c r="C97" s="11" t="s">
        <v>42</v>
      </c>
      <c r="D97" s="37" t="s">
        <v>50</v>
      </c>
      <c r="E97" s="37" t="s">
        <v>15</v>
      </c>
      <c r="F97" s="13">
        <f>F98</f>
        <v>0</v>
      </c>
      <c r="G97" s="13">
        <f>G98</f>
        <v>0</v>
      </c>
    </row>
    <row r="98" spans="1:7" ht="12.75" hidden="1">
      <c r="A98" s="12" t="s">
        <v>48</v>
      </c>
      <c r="B98" s="11" t="s">
        <v>299</v>
      </c>
      <c r="C98" s="11" t="s">
        <v>42</v>
      </c>
      <c r="D98" s="37" t="s">
        <v>50</v>
      </c>
      <c r="E98" s="37" t="s">
        <v>24</v>
      </c>
      <c r="F98" s="13"/>
      <c r="G98" s="13"/>
    </row>
    <row r="99" spans="1:7" ht="12.75" hidden="1">
      <c r="A99" s="12" t="s">
        <v>27</v>
      </c>
      <c r="B99" s="11" t="s">
        <v>299</v>
      </c>
      <c r="C99" s="11" t="s">
        <v>343</v>
      </c>
      <c r="D99" s="37" t="s">
        <v>50</v>
      </c>
      <c r="E99" s="37" t="s">
        <v>28</v>
      </c>
      <c r="F99" s="82">
        <f>F100</f>
        <v>0</v>
      </c>
      <c r="G99" s="82">
        <f>G100</f>
        <v>0</v>
      </c>
    </row>
    <row r="100" spans="1:7" ht="12.75" hidden="1">
      <c r="A100" s="26" t="s">
        <v>31</v>
      </c>
      <c r="B100" s="11" t="s">
        <v>299</v>
      </c>
      <c r="C100" s="37" t="s">
        <v>343</v>
      </c>
      <c r="D100" s="37" t="s">
        <v>50</v>
      </c>
      <c r="E100" s="37" t="s">
        <v>32</v>
      </c>
      <c r="F100" s="82">
        <v>0</v>
      </c>
      <c r="G100" s="82">
        <v>0</v>
      </c>
    </row>
    <row r="101" spans="1:7" ht="28.5" hidden="1">
      <c r="A101" s="68" t="s">
        <v>315</v>
      </c>
      <c r="B101" s="19" t="s">
        <v>326</v>
      </c>
      <c r="C101" s="21" t="s">
        <v>18</v>
      </c>
      <c r="D101" s="21" t="s">
        <v>8</v>
      </c>
      <c r="E101" s="21" t="s">
        <v>8</v>
      </c>
      <c r="F101" s="78">
        <f aca="true" t="shared" si="7" ref="F101:G105">F102</f>
        <v>0</v>
      </c>
      <c r="G101" s="78">
        <f t="shared" si="7"/>
        <v>0</v>
      </c>
    </row>
    <row r="102" spans="1:7" ht="12.75" hidden="1">
      <c r="A102" s="9" t="s">
        <v>316</v>
      </c>
      <c r="B102" s="10" t="s">
        <v>327</v>
      </c>
      <c r="C102" s="73" t="s">
        <v>18</v>
      </c>
      <c r="D102" s="73" t="s">
        <v>8</v>
      </c>
      <c r="E102" s="73" t="s">
        <v>8</v>
      </c>
      <c r="F102" s="79">
        <f t="shared" si="7"/>
        <v>0</v>
      </c>
      <c r="G102" s="79">
        <f t="shared" si="7"/>
        <v>0</v>
      </c>
    </row>
    <row r="103" spans="1:7" ht="27" hidden="1">
      <c r="A103" s="178" t="s">
        <v>317</v>
      </c>
      <c r="B103" s="23" t="s">
        <v>327</v>
      </c>
      <c r="C103" s="23" t="s">
        <v>318</v>
      </c>
      <c r="D103" s="24" t="s">
        <v>8</v>
      </c>
      <c r="E103" s="24" t="s">
        <v>8</v>
      </c>
      <c r="F103" s="80">
        <f t="shared" si="7"/>
        <v>0</v>
      </c>
      <c r="G103" s="80">
        <f t="shared" si="7"/>
        <v>0</v>
      </c>
    </row>
    <row r="104" spans="1:7" ht="12.75" hidden="1">
      <c r="A104" s="17" t="s">
        <v>49</v>
      </c>
      <c r="B104" s="16" t="s">
        <v>327</v>
      </c>
      <c r="C104" s="16" t="s">
        <v>318</v>
      </c>
      <c r="D104" s="39" t="s">
        <v>50</v>
      </c>
      <c r="E104" s="39" t="s">
        <v>8</v>
      </c>
      <c r="F104" s="81">
        <f t="shared" si="7"/>
        <v>0</v>
      </c>
      <c r="G104" s="81">
        <f t="shared" si="7"/>
        <v>0</v>
      </c>
    </row>
    <row r="105" spans="1:7" ht="12.75" hidden="1">
      <c r="A105" s="12" t="s">
        <v>27</v>
      </c>
      <c r="B105" s="11" t="s">
        <v>327</v>
      </c>
      <c r="C105" s="11" t="s">
        <v>318</v>
      </c>
      <c r="D105" s="37" t="s">
        <v>50</v>
      </c>
      <c r="E105" s="37" t="s">
        <v>28</v>
      </c>
      <c r="F105" s="82">
        <f t="shared" si="7"/>
        <v>0</v>
      </c>
      <c r="G105" s="82">
        <f t="shared" si="7"/>
        <v>0</v>
      </c>
    </row>
    <row r="106" spans="1:7" ht="12.75" hidden="1">
      <c r="A106" s="26" t="s">
        <v>31</v>
      </c>
      <c r="B106" s="11" t="s">
        <v>327</v>
      </c>
      <c r="C106" s="37" t="s">
        <v>318</v>
      </c>
      <c r="D106" s="37" t="s">
        <v>50</v>
      </c>
      <c r="E106" s="37" t="s">
        <v>32</v>
      </c>
      <c r="F106" s="82"/>
      <c r="G106" s="181"/>
    </row>
    <row r="107" spans="1:7" ht="14.25">
      <c r="A107" s="68" t="s">
        <v>82</v>
      </c>
      <c r="B107" s="19" t="s">
        <v>309</v>
      </c>
      <c r="C107" s="73" t="s">
        <v>379</v>
      </c>
      <c r="D107" s="21" t="s">
        <v>8</v>
      </c>
      <c r="E107" s="21" t="s">
        <v>8</v>
      </c>
      <c r="F107" s="78">
        <f>F109+F145</f>
        <v>1555.5</v>
      </c>
      <c r="G107" s="78">
        <f>G109+G145</f>
        <v>1290.3</v>
      </c>
    </row>
    <row r="108" spans="1:7" ht="14.25">
      <c r="A108" s="18" t="s">
        <v>420</v>
      </c>
      <c r="B108" s="10" t="s">
        <v>300</v>
      </c>
      <c r="C108" s="73" t="s">
        <v>379</v>
      </c>
      <c r="D108" s="73" t="s">
        <v>8</v>
      </c>
      <c r="E108" s="73" t="s">
        <v>8</v>
      </c>
      <c r="F108" s="79">
        <f>F109+F128+F133+F138</f>
        <v>1555.5</v>
      </c>
      <c r="G108" s="79">
        <f>G109+G128+G133+G138</f>
        <v>1290.3</v>
      </c>
    </row>
    <row r="109" spans="1:7" ht="12.75">
      <c r="A109" s="9" t="s">
        <v>412</v>
      </c>
      <c r="B109" s="10" t="s">
        <v>300</v>
      </c>
      <c r="C109" s="73" t="s">
        <v>411</v>
      </c>
      <c r="D109" s="73" t="s">
        <v>8</v>
      </c>
      <c r="E109" s="73" t="s">
        <v>8</v>
      </c>
      <c r="F109" s="79">
        <f>F110+F129+F134+F139</f>
        <v>1555.5</v>
      </c>
      <c r="G109" s="79">
        <f>G110+G129+G134+G139</f>
        <v>1290.3</v>
      </c>
    </row>
    <row r="110" spans="1:7" ht="13.5">
      <c r="A110" s="25" t="s">
        <v>242</v>
      </c>
      <c r="B110" s="23" t="s">
        <v>300</v>
      </c>
      <c r="C110" s="24" t="s">
        <v>410</v>
      </c>
      <c r="D110" s="24" t="s">
        <v>8</v>
      </c>
      <c r="E110" s="24" t="s">
        <v>8</v>
      </c>
      <c r="F110" s="80">
        <f>F111+F119+F124</f>
        <v>1555.5</v>
      </c>
      <c r="G110" s="80">
        <f>G111+G119+G124</f>
        <v>1290.3</v>
      </c>
    </row>
    <row r="111" spans="1:7" ht="108">
      <c r="A111" s="25" t="s">
        <v>409</v>
      </c>
      <c r="B111" s="23" t="s">
        <v>300</v>
      </c>
      <c r="C111" s="23" t="s">
        <v>408</v>
      </c>
      <c r="D111" s="24" t="s">
        <v>8</v>
      </c>
      <c r="E111" s="24" t="s">
        <v>8</v>
      </c>
      <c r="F111" s="80">
        <f>F112</f>
        <v>1555.5</v>
      </c>
      <c r="G111" s="80">
        <f>G112</f>
        <v>1290.3</v>
      </c>
    </row>
    <row r="112" spans="1:7" ht="25.5">
      <c r="A112" s="15" t="s">
        <v>386</v>
      </c>
      <c r="B112" s="16" t="s">
        <v>300</v>
      </c>
      <c r="C112" s="16" t="s">
        <v>408</v>
      </c>
      <c r="D112" s="39" t="s">
        <v>374</v>
      </c>
      <c r="E112" s="39" t="s">
        <v>8</v>
      </c>
      <c r="F112" s="81">
        <f>F113+F117</f>
        <v>1555.5</v>
      </c>
      <c r="G112" s="81">
        <f>G113+G117</f>
        <v>1290.3</v>
      </c>
    </row>
    <row r="113" spans="1:7" ht="12.75">
      <c r="A113" s="12" t="s">
        <v>9</v>
      </c>
      <c r="B113" s="11" t="s">
        <v>300</v>
      </c>
      <c r="C113" s="11" t="s">
        <v>408</v>
      </c>
      <c r="D113" s="37" t="s">
        <v>374</v>
      </c>
      <c r="E113" s="37" t="s">
        <v>10</v>
      </c>
      <c r="F113" s="82">
        <f>F114</f>
        <v>1555.5</v>
      </c>
      <c r="G113" s="82">
        <f>G114</f>
        <v>1290.3</v>
      </c>
    </row>
    <row r="114" spans="1:7" ht="12.75">
      <c r="A114" s="13" t="s">
        <v>47</v>
      </c>
      <c r="B114" s="11" t="s">
        <v>300</v>
      </c>
      <c r="C114" s="11" t="s">
        <v>408</v>
      </c>
      <c r="D114" s="37" t="s">
        <v>374</v>
      </c>
      <c r="E114" s="37" t="s">
        <v>15</v>
      </c>
      <c r="F114" s="82">
        <f>F115+F116</f>
        <v>1555.5</v>
      </c>
      <c r="G114" s="82">
        <f>G115+G116</f>
        <v>1290.3</v>
      </c>
    </row>
    <row r="115" spans="1:7" ht="12.75">
      <c r="A115" s="44" t="s">
        <v>55</v>
      </c>
      <c r="B115" s="11" t="s">
        <v>300</v>
      </c>
      <c r="C115" s="11" t="s">
        <v>408</v>
      </c>
      <c r="D115" s="11" t="s">
        <v>374</v>
      </c>
      <c r="E115" s="11" t="s">
        <v>23</v>
      </c>
      <c r="F115" s="84">
        <v>1555.5</v>
      </c>
      <c r="G115" s="84">
        <v>1290.3</v>
      </c>
    </row>
    <row r="116" spans="1:7" ht="12.75" hidden="1">
      <c r="A116" s="12" t="s">
        <v>48</v>
      </c>
      <c r="B116" s="11" t="s">
        <v>300</v>
      </c>
      <c r="C116" s="11" t="s">
        <v>320</v>
      </c>
      <c r="D116" s="11" t="s">
        <v>50</v>
      </c>
      <c r="E116" s="11" t="s">
        <v>24</v>
      </c>
      <c r="F116" s="84"/>
      <c r="G116" s="84"/>
    </row>
    <row r="117" spans="1:7" ht="12.75" hidden="1">
      <c r="A117" s="12" t="s">
        <v>27</v>
      </c>
      <c r="B117" s="11" t="s">
        <v>300</v>
      </c>
      <c r="C117" s="11" t="s">
        <v>320</v>
      </c>
      <c r="D117" s="11" t="s">
        <v>50</v>
      </c>
      <c r="E117" s="11" t="s">
        <v>28</v>
      </c>
      <c r="F117" s="84">
        <f>F118</f>
        <v>0</v>
      </c>
      <c r="G117" s="84">
        <f>G118</f>
        <v>0</v>
      </c>
    </row>
    <row r="118" spans="1:7" ht="13.5" customHeight="1" hidden="1">
      <c r="A118" s="26" t="s">
        <v>31</v>
      </c>
      <c r="B118" s="11" t="s">
        <v>300</v>
      </c>
      <c r="C118" s="11" t="s">
        <v>320</v>
      </c>
      <c r="D118" s="11" t="s">
        <v>50</v>
      </c>
      <c r="E118" s="11" t="s">
        <v>32</v>
      </c>
      <c r="F118" s="84"/>
      <c r="G118" s="84"/>
    </row>
    <row r="119" spans="1:7" ht="13.5" customHeight="1" hidden="1">
      <c r="A119" s="25" t="s">
        <v>344</v>
      </c>
      <c r="B119" s="23" t="s">
        <v>300</v>
      </c>
      <c r="C119" s="23" t="s">
        <v>363</v>
      </c>
      <c r="D119" s="24" t="s">
        <v>8</v>
      </c>
      <c r="E119" s="24" t="s">
        <v>8</v>
      </c>
      <c r="F119" s="80">
        <f>F120</f>
        <v>0</v>
      </c>
      <c r="G119" s="80">
        <f>G120</f>
        <v>0</v>
      </c>
    </row>
    <row r="120" spans="1:7" ht="13.5" customHeight="1" hidden="1">
      <c r="A120" s="12" t="s">
        <v>58</v>
      </c>
      <c r="B120" s="11" t="s">
        <v>300</v>
      </c>
      <c r="C120" s="11" t="s">
        <v>363</v>
      </c>
      <c r="D120" s="37" t="s">
        <v>50</v>
      </c>
      <c r="E120" s="37" t="s">
        <v>8</v>
      </c>
      <c r="F120" s="82">
        <f>F121</f>
        <v>0</v>
      </c>
      <c r="G120" s="82">
        <f>G121</f>
        <v>0</v>
      </c>
    </row>
    <row r="121" spans="1:7" ht="13.5" customHeight="1" hidden="1">
      <c r="A121" s="12" t="s">
        <v>9</v>
      </c>
      <c r="B121" s="11" t="s">
        <v>300</v>
      </c>
      <c r="C121" s="11" t="s">
        <v>345</v>
      </c>
      <c r="D121" s="37" t="s">
        <v>50</v>
      </c>
      <c r="E121" s="37" t="s">
        <v>10</v>
      </c>
      <c r="F121" s="82">
        <f aca="true" t="shared" si="8" ref="F121:G127">F122</f>
        <v>0</v>
      </c>
      <c r="G121" s="82">
        <f t="shared" si="8"/>
        <v>0</v>
      </c>
    </row>
    <row r="122" spans="1:7" ht="13.5" customHeight="1" hidden="1">
      <c r="A122" s="12" t="s">
        <v>47</v>
      </c>
      <c r="B122" s="11" t="s">
        <v>300</v>
      </c>
      <c r="C122" s="11" t="s">
        <v>345</v>
      </c>
      <c r="D122" s="37" t="s">
        <v>50</v>
      </c>
      <c r="E122" s="37" t="s">
        <v>15</v>
      </c>
      <c r="F122" s="82">
        <f t="shared" si="8"/>
        <v>0</v>
      </c>
      <c r="G122" s="82">
        <f t="shared" si="8"/>
        <v>0</v>
      </c>
    </row>
    <row r="123" spans="1:7" ht="13.5" customHeight="1" hidden="1">
      <c r="A123" s="12" t="s">
        <v>55</v>
      </c>
      <c r="B123" s="11" t="s">
        <v>300</v>
      </c>
      <c r="C123" s="11" t="s">
        <v>345</v>
      </c>
      <c r="D123" s="37" t="s">
        <v>50</v>
      </c>
      <c r="E123" s="37" t="s">
        <v>23</v>
      </c>
      <c r="F123" s="82"/>
      <c r="G123" s="82"/>
    </row>
    <row r="124" spans="1:7" ht="13.5" customHeight="1" hidden="1">
      <c r="A124" s="25" t="s">
        <v>347</v>
      </c>
      <c r="B124" s="23" t="s">
        <v>300</v>
      </c>
      <c r="C124" s="23" t="s">
        <v>349</v>
      </c>
      <c r="D124" s="24" t="s">
        <v>50</v>
      </c>
      <c r="E124" s="24" t="s">
        <v>8</v>
      </c>
      <c r="F124" s="80">
        <f>F125</f>
        <v>0</v>
      </c>
      <c r="G124" s="80">
        <f>G125</f>
        <v>0</v>
      </c>
    </row>
    <row r="125" spans="1:7" ht="13.5" customHeight="1" hidden="1">
      <c r="A125" s="15" t="s">
        <v>348</v>
      </c>
      <c r="B125" s="16" t="s">
        <v>300</v>
      </c>
      <c r="C125" s="16" t="s">
        <v>349</v>
      </c>
      <c r="D125" s="39" t="s">
        <v>50</v>
      </c>
      <c r="E125" s="39" t="s">
        <v>8</v>
      </c>
      <c r="F125" s="81">
        <f t="shared" si="8"/>
        <v>0</v>
      </c>
      <c r="G125" s="81">
        <f t="shared" si="8"/>
        <v>0</v>
      </c>
    </row>
    <row r="126" spans="1:7" ht="13.5" customHeight="1" hidden="1">
      <c r="A126" s="12" t="s">
        <v>9</v>
      </c>
      <c r="B126" s="11" t="s">
        <v>300</v>
      </c>
      <c r="C126" s="11" t="s">
        <v>349</v>
      </c>
      <c r="D126" s="37" t="s">
        <v>50</v>
      </c>
      <c r="E126" s="37" t="s">
        <v>10</v>
      </c>
      <c r="F126" s="82">
        <f t="shared" si="8"/>
        <v>0</v>
      </c>
      <c r="G126" s="82">
        <f t="shared" si="8"/>
        <v>0</v>
      </c>
    </row>
    <row r="127" spans="1:7" ht="13.5" customHeight="1" hidden="1">
      <c r="A127" s="12" t="s">
        <v>47</v>
      </c>
      <c r="B127" s="11" t="s">
        <v>300</v>
      </c>
      <c r="C127" s="11" t="s">
        <v>349</v>
      </c>
      <c r="D127" s="37" t="s">
        <v>50</v>
      </c>
      <c r="E127" s="37" t="s">
        <v>15</v>
      </c>
      <c r="F127" s="82">
        <f t="shared" si="8"/>
        <v>0</v>
      </c>
      <c r="G127" s="82">
        <f t="shared" si="8"/>
        <v>0</v>
      </c>
    </row>
    <row r="128" spans="1:7" ht="13.5" customHeight="1" hidden="1">
      <c r="A128" s="12" t="s">
        <v>55</v>
      </c>
      <c r="B128" s="11" t="s">
        <v>300</v>
      </c>
      <c r="C128" s="11" t="s">
        <v>349</v>
      </c>
      <c r="D128" s="37" t="s">
        <v>50</v>
      </c>
      <c r="E128" s="37" t="s">
        <v>23</v>
      </c>
      <c r="F128" s="82"/>
      <c r="G128" s="82"/>
    </row>
    <row r="129" spans="1:7" ht="13.5" hidden="1">
      <c r="A129" s="25" t="s">
        <v>105</v>
      </c>
      <c r="B129" s="23" t="s">
        <v>300</v>
      </c>
      <c r="C129" s="23" t="s">
        <v>94</v>
      </c>
      <c r="D129" s="24" t="s">
        <v>8</v>
      </c>
      <c r="E129" s="24" t="s">
        <v>8</v>
      </c>
      <c r="F129" s="80">
        <f aca="true" t="shared" si="9" ref="F129:G143">F130</f>
        <v>0</v>
      </c>
      <c r="G129" s="80">
        <f t="shared" si="9"/>
        <v>0</v>
      </c>
    </row>
    <row r="130" spans="1:7" ht="12.75" hidden="1">
      <c r="A130" s="17" t="s">
        <v>49</v>
      </c>
      <c r="B130" s="16" t="s">
        <v>300</v>
      </c>
      <c r="C130" s="16" t="s">
        <v>94</v>
      </c>
      <c r="D130" s="39" t="s">
        <v>50</v>
      </c>
      <c r="E130" s="39" t="s">
        <v>8</v>
      </c>
      <c r="F130" s="81">
        <f t="shared" si="9"/>
        <v>0</v>
      </c>
      <c r="G130" s="81">
        <f t="shared" si="9"/>
        <v>0</v>
      </c>
    </row>
    <row r="131" spans="1:7" ht="12.75" hidden="1">
      <c r="A131" s="12" t="s">
        <v>9</v>
      </c>
      <c r="B131" s="11" t="s">
        <v>300</v>
      </c>
      <c r="C131" s="11" t="s">
        <v>94</v>
      </c>
      <c r="D131" s="37" t="s">
        <v>50</v>
      </c>
      <c r="E131" s="37" t="s">
        <v>10</v>
      </c>
      <c r="F131" s="82">
        <f t="shared" si="9"/>
        <v>0</v>
      </c>
      <c r="G131" s="82">
        <f t="shared" si="9"/>
        <v>0</v>
      </c>
    </row>
    <row r="132" spans="1:7" ht="12.75" hidden="1">
      <c r="A132" s="12" t="s">
        <v>47</v>
      </c>
      <c r="B132" s="11" t="s">
        <v>300</v>
      </c>
      <c r="C132" s="11" t="s">
        <v>94</v>
      </c>
      <c r="D132" s="37" t="s">
        <v>50</v>
      </c>
      <c r="E132" s="37" t="s">
        <v>15</v>
      </c>
      <c r="F132" s="82">
        <f t="shared" si="9"/>
        <v>0</v>
      </c>
      <c r="G132" s="82">
        <f t="shared" si="9"/>
        <v>0</v>
      </c>
    </row>
    <row r="133" spans="1:7" ht="12.75" hidden="1">
      <c r="A133" s="12" t="s">
        <v>48</v>
      </c>
      <c r="B133" s="11" t="s">
        <v>300</v>
      </c>
      <c r="C133" s="11" t="s">
        <v>94</v>
      </c>
      <c r="D133" s="37" t="s">
        <v>50</v>
      </c>
      <c r="E133" s="37" t="s">
        <v>24</v>
      </c>
      <c r="F133" s="82"/>
      <c r="G133" s="181"/>
    </row>
    <row r="134" spans="1:7" ht="54.75" customHeight="1" hidden="1">
      <c r="A134" s="25" t="s">
        <v>249</v>
      </c>
      <c r="B134" s="23" t="s">
        <v>300</v>
      </c>
      <c r="C134" s="23" t="s">
        <v>246</v>
      </c>
      <c r="D134" s="24" t="s">
        <v>8</v>
      </c>
      <c r="E134" s="24" t="s">
        <v>8</v>
      </c>
      <c r="F134" s="80">
        <f t="shared" si="9"/>
        <v>0</v>
      </c>
      <c r="G134" s="80">
        <f t="shared" si="9"/>
        <v>0</v>
      </c>
    </row>
    <row r="135" spans="1:7" ht="12.75" hidden="1">
      <c r="A135" s="17" t="s">
        <v>248</v>
      </c>
      <c r="B135" s="16" t="s">
        <v>300</v>
      </c>
      <c r="C135" s="16" t="s">
        <v>246</v>
      </c>
      <c r="D135" s="39" t="s">
        <v>247</v>
      </c>
      <c r="E135" s="39" t="s">
        <v>8</v>
      </c>
      <c r="F135" s="81">
        <f t="shared" si="9"/>
        <v>0</v>
      </c>
      <c r="G135" s="81">
        <f t="shared" si="9"/>
        <v>0</v>
      </c>
    </row>
    <row r="136" spans="1:7" ht="12.75" hidden="1">
      <c r="A136" s="12" t="s">
        <v>9</v>
      </c>
      <c r="B136" s="11" t="s">
        <v>300</v>
      </c>
      <c r="C136" s="11" t="s">
        <v>246</v>
      </c>
      <c r="D136" s="37" t="s">
        <v>247</v>
      </c>
      <c r="E136" s="37" t="s">
        <v>10</v>
      </c>
      <c r="F136" s="82">
        <f t="shared" si="9"/>
        <v>0</v>
      </c>
      <c r="G136" s="82">
        <f t="shared" si="9"/>
        <v>0</v>
      </c>
    </row>
    <row r="137" spans="1:7" ht="12.75" hidden="1">
      <c r="A137" s="12" t="s">
        <v>47</v>
      </c>
      <c r="B137" s="11" t="s">
        <v>300</v>
      </c>
      <c r="C137" s="11" t="s">
        <v>246</v>
      </c>
      <c r="D137" s="37" t="s">
        <v>247</v>
      </c>
      <c r="E137" s="37" t="s">
        <v>15</v>
      </c>
      <c r="F137" s="82">
        <f t="shared" si="9"/>
        <v>0</v>
      </c>
      <c r="G137" s="82">
        <f t="shared" si="9"/>
        <v>0</v>
      </c>
    </row>
    <row r="138" spans="1:7" ht="12.75" hidden="1">
      <c r="A138" s="44" t="s">
        <v>55</v>
      </c>
      <c r="B138" s="11" t="s">
        <v>300</v>
      </c>
      <c r="C138" s="11" t="s">
        <v>246</v>
      </c>
      <c r="D138" s="37" t="s">
        <v>247</v>
      </c>
      <c r="E138" s="37" t="s">
        <v>23</v>
      </c>
      <c r="F138" s="82"/>
      <c r="G138" s="181"/>
    </row>
    <row r="139" spans="1:7" ht="27" hidden="1">
      <c r="A139" s="25" t="s">
        <v>245</v>
      </c>
      <c r="B139" s="23" t="s">
        <v>300</v>
      </c>
      <c r="C139" s="23" t="s">
        <v>254</v>
      </c>
      <c r="D139" s="24" t="s">
        <v>8</v>
      </c>
      <c r="E139" s="24" t="s">
        <v>8</v>
      </c>
      <c r="F139" s="80">
        <f>F140</f>
        <v>0</v>
      </c>
      <c r="G139" s="80"/>
    </row>
    <row r="140" spans="1:7" ht="67.5" hidden="1">
      <c r="A140" s="25" t="s">
        <v>256</v>
      </c>
      <c r="B140" s="23" t="s">
        <v>300</v>
      </c>
      <c r="C140" s="23" t="s">
        <v>244</v>
      </c>
      <c r="D140" s="24" t="s">
        <v>8</v>
      </c>
      <c r="E140" s="24" t="s">
        <v>8</v>
      </c>
      <c r="F140" s="80">
        <f>F142</f>
        <v>0</v>
      </c>
      <c r="G140" s="80"/>
    </row>
    <row r="141" spans="1:7" ht="25.5" hidden="1">
      <c r="A141" s="15" t="s">
        <v>259</v>
      </c>
      <c r="B141" s="16" t="s">
        <v>300</v>
      </c>
      <c r="C141" s="16" t="s">
        <v>244</v>
      </c>
      <c r="D141" s="39" t="s">
        <v>258</v>
      </c>
      <c r="E141" s="39" t="s">
        <v>8</v>
      </c>
      <c r="F141" s="81">
        <f t="shared" si="9"/>
        <v>0</v>
      </c>
      <c r="G141" s="81"/>
    </row>
    <row r="142" spans="1:7" ht="12.75" hidden="1">
      <c r="A142" s="12" t="s">
        <v>9</v>
      </c>
      <c r="B142" s="11" t="s">
        <v>300</v>
      </c>
      <c r="C142" s="11" t="s">
        <v>244</v>
      </c>
      <c r="D142" s="37" t="s">
        <v>258</v>
      </c>
      <c r="E142" s="37" t="s">
        <v>10</v>
      </c>
      <c r="F142" s="82">
        <f t="shared" si="9"/>
        <v>0</v>
      </c>
      <c r="G142" s="181"/>
    </row>
    <row r="143" spans="1:7" ht="12.75" hidden="1">
      <c r="A143" s="12" t="s">
        <v>47</v>
      </c>
      <c r="B143" s="11" t="s">
        <v>300</v>
      </c>
      <c r="C143" s="11" t="s">
        <v>244</v>
      </c>
      <c r="D143" s="37" t="s">
        <v>258</v>
      </c>
      <c r="E143" s="37" t="s">
        <v>15</v>
      </c>
      <c r="F143" s="82">
        <f t="shared" si="9"/>
        <v>0</v>
      </c>
      <c r="G143" s="181"/>
    </row>
    <row r="144" spans="1:7" ht="12.75" hidden="1">
      <c r="A144" s="12" t="s">
        <v>55</v>
      </c>
      <c r="B144" s="11" t="s">
        <v>300</v>
      </c>
      <c r="C144" s="11" t="s">
        <v>244</v>
      </c>
      <c r="D144" s="37" t="s">
        <v>258</v>
      </c>
      <c r="E144" s="37" t="s">
        <v>23</v>
      </c>
      <c r="F144" s="82">
        <v>0</v>
      </c>
      <c r="G144" s="181"/>
    </row>
    <row r="145" spans="1:7" ht="12.75" hidden="1">
      <c r="A145" s="9" t="s">
        <v>83</v>
      </c>
      <c r="B145" s="10" t="s">
        <v>301</v>
      </c>
      <c r="C145" s="73" t="s">
        <v>18</v>
      </c>
      <c r="D145" s="73" t="s">
        <v>8</v>
      </c>
      <c r="E145" s="73" t="s">
        <v>8</v>
      </c>
      <c r="F145" s="79">
        <f>F146+F151</f>
        <v>0</v>
      </c>
      <c r="G145" s="79">
        <f>G146+G151</f>
        <v>0</v>
      </c>
    </row>
    <row r="146" spans="1:7" ht="27" hidden="1">
      <c r="A146" s="25" t="s">
        <v>81</v>
      </c>
      <c r="B146" s="23" t="s">
        <v>301</v>
      </c>
      <c r="C146" s="23" t="s">
        <v>80</v>
      </c>
      <c r="D146" s="24" t="s">
        <v>8</v>
      </c>
      <c r="E146" s="24" t="s">
        <v>8</v>
      </c>
      <c r="F146" s="80">
        <f aca="true" t="shared" si="10" ref="F146:G149">F147</f>
        <v>0</v>
      </c>
      <c r="G146" s="80">
        <f t="shared" si="10"/>
        <v>0</v>
      </c>
    </row>
    <row r="147" spans="1:7" ht="12.75" hidden="1">
      <c r="A147" s="17" t="s">
        <v>49</v>
      </c>
      <c r="B147" s="16" t="s">
        <v>301</v>
      </c>
      <c r="C147" s="16" t="s">
        <v>80</v>
      </c>
      <c r="D147" s="39" t="s">
        <v>50</v>
      </c>
      <c r="E147" s="39" t="s">
        <v>8</v>
      </c>
      <c r="F147" s="81">
        <f t="shared" si="10"/>
        <v>0</v>
      </c>
      <c r="G147" s="81">
        <f t="shared" si="10"/>
        <v>0</v>
      </c>
    </row>
    <row r="148" spans="1:7" ht="12.75" hidden="1">
      <c r="A148" s="12" t="s">
        <v>9</v>
      </c>
      <c r="B148" s="11" t="s">
        <v>301</v>
      </c>
      <c r="C148" s="11" t="s">
        <v>80</v>
      </c>
      <c r="D148" s="37" t="s">
        <v>50</v>
      </c>
      <c r="E148" s="37" t="s">
        <v>10</v>
      </c>
      <c r="F148" s="82">
        <f t="shared" si="10"/>
        <v>0</v>
      </c>
      <c r="G148" s="82">
        <f t="shared" si="10"/>
        <v>0</v>
      </c>
    </row>
    <row r="149" spans="1:7" ht="12.75" hidden="1">
      <c r="A149" s="12" t="s">
        <v>47</v>
      </c>
      <c r="B149" s="11" t="s">
        <v>301</v>
      </c>
      <c r="C149" s="11" t="s">
        <v>80</v>
      </c>
      <c r="D149" s="37" t="s">
        <v>50</v>
      </c>
      <c r="E149" s="37" t="s">
        <v>15</v>
      </c>
      <c r="F149" s="82">
        <f t="shared" si="10"/>
        <v>0</v>
      </c>
      <c r="G149" s="82">
        <f t="shared" si="10"/>
        <v>0</v>
      </c>
    </row>
    <row r="150" spans="1:7" ht="15.75" customHeight="1" hidden="1">
      <c r="A150" s="12" t="s">
        <v>48</v>
      </c>
      <c r="B150" s="11" t="s">
        <v>301</v>
      </c>
      <c r="C150" s="11" t="s">
        <v>80</v>
      </c>
      <c r="D150" s="37" t="s">
        <v>50</v>
      </c>
      <c r="E150" s="37" t="s">
        <v>24</v>
      </c>
      <c r="F150" s="82"/>
      <c r="G150" s="181"/>
    </row>
    <row r="151" spans="1:7" ht="13.5" hidden="1">
      <c r="A151" s="25" t="s">
        <v>105</v>
      </c>
      <c r="B151" s="23" t="s">
        <v>301</v>
      </c>
      <c r="C151" s="23" t="s">
        <v>94</v>
      </c>
      <c r="D151" s="24" t="s">
        <v>8</v>
      </c>
      <c r="E151" s="24" t="s">
        <v>8</v>
      </c>
      <c r="F151" s="80">
        <f aca="true" t="shared" si="11" ref="F151:G154">F152</f>
        <v>0</v>
      </c>
      <c r="G151" s="80">
        <f t="shared" si="11"/>
        <v>0</v>
      </c>
    </row>
    <row r="152" spans="1:7" ht="12.75" hidden="1">
      <c r="A152" s="17" t="s">
        <v>49</v>
      </c>
      <c r="B152" s="16" t="s">
        <v>301</v>
      </c>
      <c r="C152" s="16" t="s">
        <v>94</v>
      </c>
      <c r="D152" s="39" t="s">
        <v>50</v>
      </c>
      <c r="E152" s="39" t="s">
        <v>8</v>
      </c>
      <c r="F152" s="81">
        <f t="shared" si="11"/>
        <v>0</v>
      </c>
      <c r="G152" s="81">
        <f t="shared" si="11"/>
        <v>0</v>
      </c>
    </row>
    <row r="153" spans="1:7" ht="12.75" hidden="1">
      <c r="A153" s="12" t="s">
        <v>9</v>
      </c>
      <c r="B153" s="11" t="s">
        <v>301</v>
      </c>
      <c r="C153" s="11" t="s">
        <v>94</v>
      </c>
      <c r="D153" s="37" t="s">
        <v>50</v>
      </c>
      <c r="E153" s="37" t="s">
        <v>10</v>
      </c>
      <c r="F153" s="82">
        <f t="shared" si="11"/>
        <v>0</v>
      </c>
      <c r="G153" s="82">
        <f t="shared" si="11"/>
        <v>0</v>
      </c>
    </row>
    <row r="154" spans="1:7" ht="12.75" hidden="1">
      <c r="A154" s="12" t="s">
        <v>47</v>
      </c>
      <c r="B154" s="11" t="s">
        <v>301</v>
      </c>
      <c r="C154" s="11" t="s">
        <v>94</v>
      </c>
      <c r="D154" s="37" t="s">
        <v>50</v>
      </c>
      <c r="E154" s="37" t="s">
        <v>15</v>
      </c>
      <c r="F154" s="82">
        <f t="shared" si="11"/>
        <v>0</v>
      </c>
      <c r="G154" s="82">
        <f t="shared" si="11"/>
        <v>0</v>
      </c>
    </row>
    <row r="155" spans="1:7" ht="12.75" hidden="1">
      <c r="A155" s="12" t="s">
        <v>48</v>
      </c>
      <c r="B155" s="11" t="s">
        <v>301</v>
      </c>
      <c r="C155" s="11" t="s">
        <v>94</v>
      </c>
      <c r="D155" s="37" t="s">
        <v>50</v>
      </c>
      <c r="E155" s="37" t="s">
        <v>24</v>
      </c>
      <c r="F155" s="82"/>
      <c r="G155" s="181"/>
    </row>
    <row r="156" spans="1:7" ht="14.25">
      <c r="A156" s="68" t="s">
        <v>95</v>
      </c>
      <c r="B156" s="21" t="s">
        <v>310</v>
      </c>
      <c r="C156" s="73" t="s">
        <v>404</v>
      </c>
      <c r="D156" s="21" t="s">
        <v>8</v>
      </c>
      <c r="E156" s="21" t="s">
        <v>8</v>
      </c>
      <c r="F156" s="83">
        <f>F157+F182+F175</f>
        <v>26889.7</v>
      </c>
      <c r="G156" s="83">
        <f>G157+G182+G175</f>
        <v>27905.5</v>
      </c>
    </row>
    <row r="157" spans="1:7" ht="15.75" customHeight="1">
      <c r="A157" s="14" t="s">
        <v>60</v>
      </c>
      <c r="B157" s="10" t="s">
        <v>302</v>
      </c>
      <c r="C157" s="73" t="s">
        <v>379</v>
      </c>
      <c r="D157" s="73" t="s">
        <v>8</v>
      </c>
      <c r="E157" s="73" t="s">
        <v>8</v>
      </c>
      <c r="F157" s="79">
        <f>F169</f>
        <v>120.5</v>
      </c>
      <c r="G157" s="79">
        <f>G158+G169++G179+G163</f>
        <v>120.5</v>
      </c>
    </row>
    <row r="158" spans="1:7" ht="15.75" customHeight="1" hidden="1">
      <c r="A158" s="25" t="s">
        <v>65</v>
      </c>
      <c r="B158" s="23" t="s">
        <v>302</v>
      </c>
      <c r="C158" s="23" t="s">
        <v>61</v>
      </c>
      <c r="D158" s="24" t="s">
        <v>8</v>
      </c>
      <c r="E158" s="24" t="s">
        <v>8</v>
      </c>
      <c r="F158" s="80">
        <f aca="true" t="shared" si="12" ref="F158:G161">F159</f>
        <v>0</v>
      </c>
      <c r="G158" s="80">
        <f t="shared" si="12"/>
        <v>0</v>
      </c>
    </row>
    <row r="159" spans="1:7" ht="12.75" customHeight="1" hidden="1">
      <c r="A159" s="17" t="s">
        <v>49</v>
      </c>
      <c r="B159" s="16" t="s">
        <v>302</v>
      </c>
      <c r="C159" s="16" t="s">
        <v>61</v>
      </c>
      <c r="D159" s="39" t="s">
        <v>50</v>
      </c>
      <c r="E159" s="39" t="s">
        <v>8</v>
      </c>
      <c r="F159" s="81">
        <f t="shared" si="12"/>
        <v>0</v>
      </c>
      <c r="G159" s="81">
        <f t="shared" si="12"/>
        <v>0</v>
      </c>
    </row>
    <row r="160" spans="1:7" ht="12.75" customHeight="1" hidden="1">
      <c r="A160" s="12" t="s">
        <v>9</v>
      </c>
      <c r="B160" s="11" t="s">
        <v>302</v>
      </c>
      <c r="C160" s="11" t="s">
        <v>61</v>
      </c>
      <c r="D160" s="37" t="s">
        <v>50</v>
      </c>
      <c r="E160" s="37" t="s">
        <v>10</v>
      </c>
      <c r="F160" s="82">
        <f t="shared" si="12"/>
        <v>0</v>
      </c>
      <c r="G160" s="82">
        <f t="shared" si="12"/>
        <v>0</v>
      </c>
    </row>
    <row r="161" spans="1:7" ht="12.75" customHeight="1" hidden="1">
      <c r="A161" s="12" t="s">
        <v>47</v>
      </c>
      <c r="B161" s="11" t="s">
        <v>302</v>
      </c>
      <c r="C161" s="11" t="s">
        <v>61</v>
      </c>
      <c r="D161" s="37" t="s">
        <v>50</v>
      </c>
      <c r="E161" s="37" t="s">
        <v>15</v>
      </c>
      <c r="F161" s="82">
        <f t="shared" si="12"/>
        <v>0</v>
      </c>
      <c r="G161" s="82">
        <f t="shared" si="12"/>
        <v>0</v>
      </c>
    </row>
    <row r="162" spans="1:7" ht="12.75" customHeight="1" hidden="1">
      <c r="A162" s="12" t="s">
        <v>55</v>
      </c>
      <c r="B162" s="11" t="s">
        <v>302</v>
      </c>
      <c r="C162" s="11" t="s">
        <v>61</v>
      </c>
      <c r="D162" s="37" t="s">
        <v>50</v>
      </c>
      <c r="E162" s="37" t="s">
        <v>23</v>
      </c>
      <c r="F162" s="82"/>
      <c r="G162" s="181"/>
    </row>
    <row r="163" spans="1:7" ht="12.75" customHeight="1" hidden="1">
      <c r="A163" s="25" t="s">
        <v>321</v>
      </c>
      <c r="B163" s="23" t="s">
        <v>302</v>
      </c>
      <c r="C163" s="23" t="s">
        <v>322</v>
      </c>
      <c r="D163" s="24" t="s">
        <v>8</v>
      </c>
      <c r="E163" s="24" t="s">
        <v>8</v>
      </c>
      <c r="F163" s="80">
        <f aca="true" t="shared" si="13" ref="F163:G165">F164</f>
        <v>0</v>
      </c>
      <c r="G163" s="80">
        <f t="shared" si="13"/>
        <v>0</v>
      </c>
    </row>
    <row r="164" spans="1:7" ht="12.75" customHeight="1" hidden="1">
      <c r="A164" s="17" t="s">
        <v>49</v>
      </c>
      <c r="B164" s="16" t="s">
        <v>302</v>
      </c>
      <c r="C164" s="16" t="s">
        <v>322</v>
      </c>
      <c r="D164" s="39" t="s">
        <v>50</v>
      </c>
      <c r="E164" s="39" t="s">
        <v>8</v>
      </c>
      <c r="F164" s="81">
        <f t="shared" si="13"/>
        <v>0</v>
      </c>
      <c r="G164" s="81">
        <f t="shared" si="13"/>
        <v>0</v>
      </c>
    </row>
    <row r="165" spans="1:7" ht="12.75" customHeight="1" hidden="1">
      <c r="A165" s="12" t="s">
        <v>9</v>
      </c>
      <c r="B165" s="11" t="s">
        <v>302</v>
      </c>
      <c r="C165" s="11" t="s">
        <v>322</v>
      </c>
      <c r="D165" s="37" t="s">
        <v>50</v>
      </c>
      <c r="E165" s="37" t="s">
        <v>10</v>
      </c>
      <c r="F165" s="82">
        <f t="shared" si="13"/>
        <v>0</v>
      </c>
      <c r="G165" s="82">
        <f t="shared" si="13"/>
        <v>0</v>
      </c>
    </row>
    <row r="166" spans="1:7" ht="12.75" customHeight="1" hidden="1">
      <c r="A166" s="12" t="s">
        <v>47</v>
      </c>
      <c r="B166" s="11" t="s">
        <v>302</v>
      </c>
      <c r="C166" s="11" t="s">
        <v>322</v>
      </c>
      <c r="D166" s="37" t="s">
        <v>50</v>
      </c>
      <c r="E166" s="37" t="s">
        <v>15</v>
      </c>
      <c r="F166" s="82">
        <f>F167+F168</f>
        <v>0</v>
      </c>
      <c r="G166" s="82">
        <f>G167+G168</f>
        <v>0</v>
      </c>
    </row>
    <row r="167" spans="1:7" ht="12.75" customHeight="1" hidden="1">
      <c r="A167" s="12" t="s">
        <v>55</v>
      </c>
      <c r="B167" s="11" t="s">
        <v>302</v>
      </c>
      <c r="C167" s="11" t="s">
        <v>322</v>
      </c>
      <c r="D167" s="37" t="s">
        <v>50</v>
      </c>
      <c r="E167" s="37" t="s">
        <v>23</v>
      </c>
      <c r="F167" s="82"/>
      <c r="G167" s="181"/>
    </row>
    <row r="168" spans="1:7" ht="12.75" customHeight="1" hidden="1">
      <c r="A168" s="12" t="s">
        <v>48</v>
      </c>
      <c r="B168" s="11" t="s">
        <v>34</v>
      </c>
      <c r="C168" s="11" t="s">
        <v>56</v>
      </c>
      <c r="D168" s="37" t="s">
        <v>50</v>
      </c>
      <c r="E168" s="37" t="s">
        <v>24</v>
      </c>
      <c r="F168" s="82"/>
      <c r="G168" s="181"/>
    </row>
    <row r="169" spans="1:7" ht="27.75" customHeight="1">
      <c r="A169" s="38" t="s">
        <v>380</v>
      </c>
      <c r="B169" s="23" t="s">
        <v>302</v>
      </c>
      <c r="C169" s="23" t="s">
        <v>350</v>
      </c>
      <c r="D169" s="24" t="s">
        <v>8</v>
      </c>
      <c r="E169" s="24" t="s">
        <v>8</v>
      </c>
      <c r="F169" s="80">
        <f aca="true" t="shared" si="14" ref="F169:G171">F170</f>
        <v>120.5</v>
      </c>
      <c r="G169" s="80">
        <f t="shared" si="14"/>
        <v>120.5</v>
      </c>
    </row>
    <row r="170" spans="1:7" ht="26.25" customHeight="1">
      <c r="A170" s="15" t="s">
        <v>386</v>
      </c>
      <c r="B170" s="16" t="s">
        <v>302</v>
      </c>
      <c r="C170" s="16" t="s">
        <v>345</v>
      </c>
      <c r="D170" s="39" t="s">
        <v>374</v>
      </c>
      <c r="E170" s="39" t="s">
        <v>8</v>
      </c>
      <c r="F170" s="81">
        <f t="shared" si="14"/>
        <v>120.5</v>
      </c>
      <c r="G170" s="81">
        <f t="shared" si="14"/>
        <v>120.5</v>
      </c>
    </row>
    <row r="171" spans="1:7" ht="12.75" customHeight="1">
      <c r="A171" s="12" t="s">
        <v>9</v>
      </c>
      <c r="B171" s="11" t="s">
        <v>302</v>
      </c>
      <c r="C171" s="11" t="s">
        <v>345</v>
      </c>
      <c r="D171" s="37" t="s">
        <v>374</v>
      </c>
      <c r="E171" s="37" t="s">
        <v>10</v>
      </c>
      <c r="F171" s="82">
        <f t="shared" si="14"/>
        <v>120.5</v>
      </c>
      <c r="G171" s="82">
        <f t="shared" si="14"/>
        <v>120.5</v>
      </c>
    </row>
    <row r="172" spans="1:7" ht="12.75" customHeight="1">
      <c r="A172" s="12" t="s">
        <v>47</v>
      </c>
      <c r="B172" s="11" t="s">
        <v>302</v>
      </c>
      <c r="C172" s="11" t="s">
        <v>345</v>
      </c>
      <c r="D172" s="37" t="s">
        <v>374</v>
      </c>
      <c r="E172" s="37" t="s">
        <v>15</v>
      </c>
      <c r="F172" s="82">
        <f>F173+F174</f>
        <v>120.5</v>
      </c>
      <c r="G172" s="82">
        <f>G173+G174</f>
        <v>120.5</v>
      </c>
    </row>
    <row r="173" spans="1:7" ht="12.75" customHeight="1">
      <c r="A173" s="12" t="s">
        <v>55</v>
      </c>
      <c r="B173" s="11" t="s">
        <v>302</v>
      </c>
      <c r="C173" s="11" t="s">
        <v>345</v>
      </c>
      <c r="D173" s="37" t="s">
        <v>374</v>
      </c>
      <c r="E173" s="37" t="s">
        <v>23</v>
      </c>
      <c r="F173" s="82">
        <v>120.5</v>
      </c>
      <c r="G173" s="13">
        <v>120.5</v>
      </c>
    </row>
    <row r="174" spans="1:7" ht="15.75" customHeight="1" hidden="1">
      <c r="A174" s="12" t="s">
        <v>48</v>
      </c>
      <c r="B174" s="11" t="s">
        <v>302</v>
      </c>
      <c r="C174" s="11" t="s">
        <v>56</v>
      </c>
      <c r="D174" s="37" t="s">
        <v>50</v>
      </c>
      <c r="E174" s="37" t="s">
        <v>24</v>
      </c>
      <c r="F174" s="82"/>
      <c r="G174" s="181"/>
    </row>
    <row r="175" spans="1:7" ht="12.75" customHeight="1">
      <c r="A175" s="6" t="s">
        <v>70</v>
      </c>
      <c r="B175" s="10" t="s">
        <v>372</v>
      </c>
      <c r="C175" s="73" t="s">
        <v>379</v>
      </c>
      <c r="D175" s="73" t="s">
        <v>8</v>
      </c>
      <c r="E175" s="73" t="s">
        <v>8</v>
      </c>
      <c r="F175" s="79">
        <f aca="true" t="shared" si="15" ref="F175:G177">F176</f>
        <v>500</v>
      </c>
      <c r="G175" s="79">
        <f t="shared" si="15"/>
        <v>0</v>
      </c>
    </row>
    <row r="176" spans="1:7" ht="39.75" customHeight="1">
      <c r="A176" s="196" t="s">
        <v>417</v>
      </c>
      <c r="B176" s="10" t="s">
        <v>372</v>
      </c>
      <c r="C176" s="10" t="s">
        <v>415</v>
      </c>
      <c r="D176" s="73" t="s">
        <v>8</v>
      </c>
      <c r="E176" s="73" t="s">
        <v>8</v>
      </c>
      <c r="F176" s="79">
        <f t="shared" si="15"/>
        <v>500</v>
      </c>
      <c r="G176" s="79">
        <f t="shared" si="15"/>
        <v>0</v>
      </c>
    </row>
    <row r="177" spans="1:7" ht="27" customHeight="1">
      <c r="A177" s="25" t="s">
        <v>416</v>
      </c>
      <c r="B177" s="23" t="s">
        <v>372</v>
      </c>
      <c r="C177" s="23" t="s">
        <v>373</v>
      </c>
      <c r="D177" s="24" t="s">
        <v>8</v>
      </c>
      <c r="E177" s="24" t="s">
        <v>8</v>
      </c>
      <c r="F177" s="80">
        <f t="shared" si="15"/>
        <v>500</v>
      </c>
      <c r="G177" s="80">
        <f t="shared" si="15"/>
        <v>0</v>
      </c>
    </row>
    <row r="178" spans="1:7" ht="25.5" customHeight="1">
      <c r="A178" s="15" t="s">
        <v>386</v>
      </c>
      <c r="B178" s="16" t="s">
        <v>372</v>
      </c>
      <c r="C178" s="16" t="s">
        <v>373</v>
      </c>
      <c r="D178" s="39" t="s">
        <v>374</v>
      </c>
      <c r="E178" s="39" t="s">
        <v>8</v>
      </c>
      <c r="F178" s="81">
        <f aca="true" t="shared" si="16" ref="F178:G180">F179</f>
        <v>500</v>
      </c>
      <c r="G178" s="81">
        <f t="shared" si="16"/>
        <v>0</v>
      </c>
    </row>
    <row r="179" spans="1:7" ht="12.75">
      <c r="A179" s="12" t="s">
        <v>9</v>
      </c>
      <c r="B179" s="11" t="s">
        <v>372</v>
      </c>
      <c r="C179" s="11" t="s">
        <v>373</v>
      </c>
      <c r="D179" s="37" t="s">
        <v>374</v>
      </c>
      <c r="E179" s="37" t="s">
        <v>10</v>
      </c>
      <c r="F179" s="82">
        <f t="shared" si="16"/>
        <v>500</v>
      </c>
      <c r="G179" s="82">
        <f t="shared" si="16"/>
        <v>0</v>
      </c>
    </row>
    <row r="180" spans="1:7" ht="12.75">
      <c r="A180" s="13" t="s">
        <v>47</v>
      </c>
      <c r="B180" s="11" t="s">
        <v>372</v>
      </c>
      <c r="C180" s="11" t="s">
        <v>373</v>
      </c>
      <c r="D180" s="37" t="s">
        <v>374</v>
      </c>
      <c r="E180" s="37" t="s">
        <v>15</v>
      </c>
      <c r="F180" s="82">
        <f t="shared" si="16"/>
        <v>500</v>
      </c>
      <c r="G180" s="82">
        <f t="shared" si="16"/>
        <v>0</v>
      </c>
    </row>
    <row r="181" spans="1:7" ht="12.75">
      <c r="A181" s="12" t="s">
        <v>48</v>
      </c>
      <c r="B181" s="11" t="s">
        <v>372</v>
      </c>
      <c r="C181" s="11" t="s">
        <v>373</v>
      </c>
      <c r="D181" s="37" t="s">
        <v>374</v>
      </c>
      <c r="E181" s="37" t="s">
        <v>24</v>
      </c>
      <c r="F181" s="82">
        <v>500</v>
      </c>
      <c r="G181" s="82"/>
    </row>
    <row r="182" spans="1:7" ht="12.75">
      <c r="A182" s="9" t="s">
        <v>40</v>
      </c>
      <c r="B182" s="10" t="s">
        <v>303</v>
      </c>
      <c r="C182" s="10" t="s">
        <v>379</v>
      </c>
      <c r="D182" s="73" t="s">
        <v>8</v>
      </c>
      <c r="E182" s="73" t="s">
        <v>8</v>
      </c>
      <c r="F182" s="79">
        <f>F192+F183</f>
        <v>26269.2</v>
      </c>
      <c r="G182" s="79">
        <f>G192+G183</f>
        <v>27785</v>
      </c>
    </row>
    <row r="183" spans="1:7" ht="40.5" hidden="1">
      <c r="A183" s="25" t="s">
        <v>253</v>
      </c>
      <c r="B183" s="23" t="s">
        <v>303</v>
      </c>
      <c r="C183" s="23" t="s">
        <v>252</v>
      </c>
      <c r="D183" s="24" t="s">
        <v>8</v>
      </c>
      <c r="E183" s="24" t="s">
        <v>8</v>
      </c>
      <c r="F183" s="80">
        <f>F184+F188</f>
        <v>0</v>
      </c>
      <c r="G183" s="80">
        <f>G184+G188</f>
        <v>0</v>
      </c>
    </row>
    <row r="184" spans="1:7" ht="12.75" hidden="1">
      <c r="A184" s="17" t="s">
        <v>248</v>
      </c>
      <c r="B184" s="16" t="s">
        <v>303</v>
      </c>
      <c r="C184" s="16" t="s">
        <v>252</v>
      </c>
      <c r="D184" s="39" t="s">
        <v>247</v>
      </c>
      <c r="E184" s="39" t="s">
        <v>8</v>
      </c>
      <c r="F184" s="81">
        <f aca="true" t="shared" si="17" ref="F184:G186">F185</f>
        <v>0</v>
      </c>
      <c r="G184" s="81">
        <f t="shared" si="17"/>
        <v>0</v>
      </c>
    </row>
    <row r="185" spans="1:7" ht="14.25" customHeight="1" hidden="1">
      <c r="A185" s="12" t="s">
        <v>9</v>
      </c>
      <c r="B185" s="11" t="s">
        <v>303</v>
      </c>
      <c r="C185" s="11" t="s">
        <v>252</v>
      </c>
      <c r="D185" s="37" t="s">
        <v>247</v>
      </c>
      <c r="E185" s="37" t="s">
        <v>10</v>
      </c>
      <c r="F185" s="82">
        <f t="shared" si="17"/>
        <v>0</v>
      </c>
      <c r="G185" s="82">
        <f t="shared" si="17"/>
        <v>0</v>
      </c>
    </row>
    <row r="186" spans="1:7" ht="15.75" customHeight="1" hidden="1">
      <c r="A186" s="13" t="s">
        <v>47</v>
      </c>
      <c r="B186" s="11" t="s">
        <v>303</v>
      </c>
      <c r="C186" s="37" t="s">
        <v>252</v>
      </c>
      <c r="D186" s="37" t="s">
        <v>247</v>
      </c>
      <c r="E186" s="37" t="s">
        <v>15</v>
      </c>
      <c r="F186" s="82">
        <f t="shared" si="17"/>
        <v>0</v>
      </c>
      <c r="G186" s="82">
        <f t="shared" si="17"/>
        <v>0</v>
      </c>
    </row>
    <row r="187" spans="1:7" ht="15.75" customHeight="1" hidden="1">
      <c r="A187" s="12" t="s">
        <v>48</v>
      </c>
      <c r="B187" s="11" t="s">
        <v>303</v>
      </c>
      <c r="C187" s="11" t="s">
        <v>252</v>
      </c>
      <c r="D187" s="11" t="s">
        <v>247</v>
      </c>
      <c r="E187" s="11" t="s">
        <v>24</v>
      </c>
      <c r="F187" s="84"/>
      <c r="G187" s="181"/>
    </row>
    <row r="188" spans="1:7" ht="15.75" customHeight="1" hidden="1">
      <c r="A188" s="17" t="s">
        <v>49</v>
      </c>
      <c r="B188" s="16" t="s">
        <v>303</v>
      </c>
      <c r="C188" s="16" t="s">
        <v>252</v>
      </c>
      <c r="D188" s="39" t="s">
        <v>50</v>
      </c>
      <c r="E188" s="39" t="s">
        <v>8</v>
      </c>
      <c r="F188" s="81">
        <f aca="true" t="shared" si="18" ref="F188:G190">F189</f>
        <v>0</v>
      </c>
      <c r="G188" s="81">
        <f t="shared" si="18"/>
        <v>0</v>
      </c>
    </row>
    <row r="189" spans="1:7" ht="12.75" customHeight="1" hidden="1">
      <c r="A189" s="12" t="s">
        <v>9</v>
      </c>
      <c r="B189" s="11" t="s">
        <v>303</v>
      </c>
      <c r="C189" s="11" t="s">
        <v>252</v>
      </c>
      <c r="D189" s="37" t="s">
        <v>50</v>
      </c>
      <c r="E189" s="37" t="s">
        <v>10</v>
      </c>
      <c r="F189" s="82">
        <f t="shared" si="18"/>
        <v>0</v>
      </c>
      <c r="G189" s="82">
        <f t="shared" si="18"/>
        <v>0</v>
      </c>
    </row>
    <row r="190" spans="1:7" ht="11.25" customHeight="1" hidden="1">
      <c r="A190" s="13" t="s">
        <v>47</v>
      </c>
      <c r="B190" s="11" t="s">
        <v>303</v>
      </c>
      <c r="C190" s="37" t="s">
        <v>252</v>
      </c>
      <c r="D190" s="37" t="s">
        <v>50</v>
      </c>
      <c r="E190" s="37" t="s">
        <v>15</v>
      </c>
      <c r="F190" s="82">
        <f t="shared" si="18"/>
        <v>0</v>
      </c>
      <c r="G190" s="82">
        <f t="shared" si="18"/>
        <v>0</v>
      </c>
    </row>
    <row r="191" spans="1:7" ht="13.5" customHeight="1" hidden="1">
      <c r="A191" s="12" t="s">
        <v>48</v>
      </c>
      <c r="B191" s="11" t="s">
        <v>303</v>
      </c>
      <c r="C191" s="11" t="s">
        <v>252</v>
      </c>
      <c r="D191" s="11" t="s">
        <v>50</v>
      </c>
      <c r="E191" s="11" t="s">
        <v>24</v>
      </c>
      <c r="F191" s="84"/>
      <c r="G191" s="181"/>
    </row>
    <row r="192" spans="1:7" ht="15" hidden="1">
      <c r="A192" s="57" t="s">
        <v>40</v>
      </c>
      <c r="B192" s="23" t="s">
        <v>303</v>
      </c>
      <c r="C192" s="23" t="s">
        <v>18</v>
      </c>
      <c r="D192" s="24" t="s">
        <v>8</v>
      </c>
      <c r="E192" s="24" t="s">
        <v>8</v>
      </c>
      <c r="F192" s="79">
        <f>F193+F200+F214+F208</f>
        <v>26269.2</v>
      </c>
      <c r="G192" s="79">
        <f>G193+G200+G214+G208</f>
        <v>27785</v>
      </c>
    </row>
    <row r="193" spans="1:7" ht="13.5">
      <c r="A193" s="22" t="s">
        <v>41</v>
      </c>
      <c r="B193" s="23" t="s">
        <v>303</v>
      </c>
      <c r="C193" s="23" t="s">
        <v>351</v>
      </c>
      <c r="D193" s="24" t="s">
        <v>8</v>
      </c>
      <c r="E193" s="24" t="s">
        <v>8</v>
      </c>
      <c r="F193" s="80">
        <f aca="true" t="shared" si="19" ref="F193:G195">F194</f>
        <v>245.7</v>
      </c>
      <c r="G193" s="80">
        <f t="shared" si="19"/>
        <v>245.7</v>
      </c>
    </row>
    <row r="194" spans="1:7" ht="25.5">
      <c r="A194" s="15" t="s">
        <v>386</v>
      </c>
      <c r="B194" s="16" t="s">
        <v>303</v>
      </c>
      <c r="C194" s="16" t="s">
        <v>351</v>
      </c>
      <c r="D194" s="39" t="s">
        <v>374</v>
      </c>
      <c r="E194" s="39" t="s">
        <v>8</v>
      </c>
      <c r="F194" s="81">
        <f t="shared" si="19"/>
        <v>245.7</v>
      </c>
      <c r="G194" s="81">
        <f t="shared" si="19"/>
        <v>245.7</v>
      </c>
    </row>
    <row r="195" spans="1:7" ht="12.75">
      <c r="A195" s="12" t="s">
        <v>9</v>
      </c>
      <c r="B195" s="11" t="s">
        <v>303</v>
      </c>
      <c r="C195" s="11" t="s">
        <v>351</v>
      </c>
      <c r="D195" s="37" t="s">
        <v>374</v>
      </c>
      <c r="E195" s="37" t="s">
        <v>10</v>
      </c>
      <c r="F195" s="82">
        <f t="shared" si="19"/>
        <v>245.7</v>
      </c>
      <c r="G195" s="82">
        <f t="shared" si="19"/>
        <v>245.7</v>
      </c>
    </row>
    <row r="196" spans="1:7" ht="12.75">
      <c r="A196" s="12" t="s">
        <v>53</v>
      </c>
      <c r="B196" s="11" t="s">
        <v>303</v>
      </c>
      <c r="C196" s="11" t="s">
        <v>351</v>
      </c>
      <c r="D196" s="37" t="s">
        <v>374</v>
      </c>
      <c r="E196" s="37" t="s">
        <v>15</v>
      </c>
      <c r="F196" s="82">
        <f>F197+F198+F199</f>
        <v>245.7</v>
      </c>
      <c r="G196" s="82">
        <f>G197+G198+G199</f>
        <v>245.7</v>
      </c>
    </row>
    <row r="197" spans="1:7" ht="12.75">
      <c r="A197" s="13" t="s">
        <v>21</v>
      </c>
      <c r="B197" s="11" t="s">
        <v>303</v>
      </c>
      <c r="C197" s="37" t="s">
        <v>351</v>
      </c>
      <c r="D197" s="37" t="s">
        <v>374</v>
      </c>
      <c r="E197" s="37" t="s">
        <v>22</v>
      </c>
      <c r="F197" s="82">
        <v>245.7</v>
      </c>
      <c r="G197" s="13">
        <v>245.7</v>
      </c>
    </row>
    <row r="198" spans="1:7" ht="12.75" hidden="1">
      <c r="A198" s="12" t="s">
        <v>55</v>
      </c>
      <c r="B198" s="11" t="s">
        <v>303</v>
      </c>
      <c r="C198" s="11" t="s">
        <v>351</v>
      </c>
      <c r="D198" s="37" t="s">
        <v>50</v>
      </c>
      <c r="E198" s="37" t="s">
        <v>23</v>
      </c>
      <c r="F198" s="82"/>
      <c r="G198" s="13"/>
    </row>
    <row r="199" spans="1:7" ht="12.75" hidden="1">
      <c r="A199" s="12" t="s">
        <v>48</v>
      </c>
      <c r="B199" s="11" t="s">
        <v>303</v>
      </c>
      <c r="C199" s="11" t="s">
        <v>351</v>
      </c>
      <c r="D199" s="37" t="s">
        <v>50</v>
      </c>
      <c r="E199" s="37" t="s">
        <v>24</v>
      </c>
      <c r="F199" s="82"/>
      <c r="G199" s="181"/>
    </row>
    <row r="200" spans="1:7" ht="40.5" hidden="1">
      <c r="A200" s="25" t="s">
        <v>58</v>
      </c>
      <c r="B200" s="23" t="s">
        <v>34</v>
      </c>
      <c r="C200" s="23" t="s">
        <v>59</v>
      </c>
      <c r="D200" s="24" t="s">
        <v>8</v>
      </c>
      <c r="E200" s="24" t="s">
        <v>8</v>
      </c>
      <c r="F200" s="80">
        <f>F201</f>
        <v>0</v>
      </c>
      <c r="G200" s="181"/>
    </row>
    <row r="201" spans="1:7" ht="12.75" hidden="1">
      <c r="A201" s="15" t="s">
        <v>49</v>
      </c>
      <c r="B201" s="16" t="s">
        <v>34</v>
      </c>
      <c r="C201" s="16" t="s">
        <v>59</v>
      </c>
      <c r="D201" s="39" t="s">
        <v>50</v>
      </c>
      <c r="E201" s="39" t="s">
        <v>8</v>
      </c>
      <c r="F201" s="81">
        <f>F202+F206</f>
        <v>0</v>
      </c>
      <c r="G201" s="181"/>
    </row>
    <row r="202" spans="1:7" ht="15" customHeight="1" hidden="1">
      <c r="A202" s="12" t="s">
        <v>9</v>
      </c>
      <c r="B202" s="11" t="s">
        <v>34</v>
      </c>
      <c r="C202" s="11" t="s">
        <v>59</v>
      </c>
      <c r="D202" s="37" t="s">
        <v>50</v>
      </c>
      <c r="E202" s="37" t="s">
        <v>10</v>
      </c>
      <c r="F202" s="82">
        <f>F203</f>
        <v>0</v>
      </c>
      <c r="G202" s="181"/>
    </row>
    <row r="203" spans="1:7" ht="15" customHeight="1" hidden="1">
      <c r="A203" s="13" t="s">
        <v>47</v>
      </c>
      <c r="B203" s="11" t="s">
        <v>34</v>
      </c>
      <c r="C203" s="37" t="s">
        <v>59</v>
      </c>
      <c r="D203" s="37" t="s">
        <v>50</v>
      </c>
      <c r="E203" s="37" t="s">
        <v>15</v>
      </c>
      <c r="F203" s="82">
        <f>F204+F205</f>
        <v>0</v>
      </c>
      <c r="G203" s="181"/>
    </row>
    <row r="204" spans="1:7" ht="15" customHeight="1" hidden="1">
      <c r="A204" s="44" t="s">
        <v>55</v>
      </c>
      <c r="B204" s="11" t="s">
        <v>34</v>
      </c>
      <c r="C204" s="11" t="s">
        <v>59</v>
      </c>
      <c r="D204" s="11" t="s">
        <v>50</v>
      </c>
      <c r="E204" s="11" t="s">
        <v>23</v>
      </c>
      <c r="F204" s="84"/>
      <c r="G204" s="181"/>
    </row>
    <row r="205" spans="1:7" ht="15.75" customHeight="1" hidden="1">
      <c r="A205" s="12" t="s">
        <v>48</v>
      </c>
      <c r="B205" s="11" t="s">
        <v>34</v>
      </c>
      <c r="C205" s="11" t="s">
        <v>59</v>
      </c>
      <c r="D205" s="11" t="s">
        <v>50</v>
      </c>
      <c r="E205" s="11" t="s">
        <v>24</v>
      </c>
      <c r="F205" s="84"/>
      <c r="G205" s="181"/>
    </row>
    <row r="206" spans="1:7" ht="15.75" customHeight="1" hidden="1">
      <c r="A206" s="12" t="s">
        <v>27</v>
      </c>
      <c r="B206" s="11" t="s">
        <v>34</v>
      </c>
      <c r="C206" s="11" t="s">
        <v>59</v>
      </c>
      <c r="D206" s="11" t="s">
        <v>50</v>
      </c>
      <c r="E206" s="11" t="s">
        <v>28</v>
      </c>
      <c r="F206" s="84">
        <f>F207</f>
        <v>0</v>
      </c>
      <c r="G206" s="181"/>
    </row>
    <row r="207" spans="1:7" ht="14.25" customHeight="1" hidden="1">
      <c r="A207" s="26" t="s">
        <v>31</v>
      </c>
      <c r="B207" s="11" t="s">
        <v>34</v>
      </c>
      <c r="C207" s="11" t="s">
        <v>59</v>
      </c>
      <c r="D207" s="11" t="s">
        <v>50</v>
      </c>
      <c r="E207" s="11" t="s">
        <v>32</v>
      </c>
      <c r="F207" s="84"/>
      <c r="G207" s="181"/>
    </row>
    <row r="208" spans="1:7" ht="14.25" customHeight="1" hidden="1">
      <c r="A208" s="25" t="s">
        <v>67</v>
      </c>
      <c r="B208" s="23" t="s">
        <v>303</v>
      </c>
      <c r="C208" s="23" t="s">
        <v>354</v>
      </c>
      <c r="D208" s="24" t="s">
        <v>8</v>
      </c>
      <c r="E208" s="24" t="s">
        <v>8</v>
      </c>
      <c r="F208" s="80">
        <f aca="true" t="shared" si="20" ref="F208:G210">F209</f>
        <v>0</v>
      </c>
      <c r="G208" s="80">
        <f t="shared" si="20"/>
        <v>0</v>
      </c>
    </row>
    <row r="209" spans="1:7" ht="14.25" customHeight="1" hidden="1">
      <c r="A209" s="15" t="s">
        <v>49</v>
      </c>
      <c r="B209" s="16" t="s">
        <v>303</v>
      </c>
      <c r="C209" s="16" t="s">
        <v>354</v>
      </c>
      <c r="D209" s="39" t="s">
        <v>50</v>
      </c>
      <c r="E209" s="39" t="s">
        <v>8</v>
      </c>
      <c r="F209" s="81">
        <f t="shared" si="20"/>
        <v>0</v>
      </c>
      <c r="G209" s="81">
        <f t="shared" si="20"/>
        <v>0</v>
      </c>
    </row>
    <row r="210" spans="1:7" ht="14.25" customHeight="1" hidden="1">
      <c r="A210" s="12" t="s">
        <v>9</v>
      </c>
      <c r="B210" s="11" t="s">
        <v>303</v>
      </c>
      <c r="C210" s="11" t="s">
        <v>354</v>
      </c>
      <c r="D210" s="37" t="s">
        <v>50</v>
      </c>
      <c r="E210" s="37" t="s">
        <v>10</v>
      </c>
      <c r="F210" s="82">
        <f t="shared" si="20"/>
        <v>0</v>
      </c>
      <c r="G210" s="82">
        <f t="shared" si="20"/>
        <v>0</v>
      </c>
    </row>
    <row r="211" spans="1:7" ht="14.25" customHeight="1" hidden="1">
      <c r="A211" s="13" t="s">
        <v>47</v>
      </c>
      <c r="B211" s="11" t="s">
        <v>303</v>
      </c>
      <c r="C211" s="37" t="s">
        <v>354</v>
      </c>
      <c r="D211" s="37" t="s">
        <v>50</v>
      </c>
      <c r="E211" s="37" t="s">
        <v>15</v>
      </c>
      <c r="F211" s="82">
        <f>F212+F213</f>
        <v>0</v>
      </c>
      <c r="G211" s="82">
        <f>G212+G213</f>
        <v>0</v>
      </c>
    </row>
    <row r="212" spans="1:7" ht="18" customHeight="1" hidden="1">
      <c r="A212" s="44" t="s">
        <v>55</v>
      </c>
      <c r="B212" s="11" t="s">
        <v>303</v>
      </c>
      <c r="C212" s="11" t="s">
        <v>354</v>
      </c>
      <c r="D212" s="11" t="s">
        <v>50</v>
      </c>
      <c r="E212" s="11" t="s">
        <v>23</v>
      </c>
      <c r="F212" s="84"/>
      <c r="G212" s="84"/>
    </row>
    <row r="213" spans="1:7" ht="12.75" hidden="1">
      <c r="A213" s="12" t="s">
        <v>48</v>
      </c>
      <c r="B213" s="11" t="s">
        <v>303</v>
      </c>
      <c r="C213" s="11" t="s">
        <v>354</v>
      </c>
      <c r="D213" s="11" t="s">
        <v>50</v>
      </c>
      <c r="E213" s="11" t="s">
        <v>24</v>
      </c>
      <c r="F213" s="84"/>
      <c r="G213" s="84"/>
    </row>
    <row r="214" spans="1:7" ht="27.75" customHeight="1">
      <c r="A214" s="36" t="s">
        <v>66</v>
      </c>
      <c r="B214" s="23" t="s">
        <v>303</v>
      </c>
      <c r="C214" s="23" t="s">
        <v>352</v>
      </c>
      <c r="D214" s="23" t="s">
        <v>8</v>
      </c>
      <c r="E214" s="23" t="s">
        <v>8</v>
      </c>
      <c r="F214" s="80">
        <f>F215</f>
        <v>26023.5</v>
      </c>
      <c r="G214" s="80">
        <f>G215</f>
        <v>27539.3</v>
      </c>
    </row>
    <row r="215" spans="1:7" ht="24.75" customHeight="1">
      <c r="A215" s="15" t="s">
        <v>386</v>
      </c>
      <c r="B215" s="16" t="s">
        <v>303</v>
      </c>
      <c r="C215" s="16" t="s">
        <v>353</v>
      </c>
      <c r="D215" s="16" t="s">
        <v>374</v>
      </c>
      <c r="E215" s="16" t="s">
        <v>8</v>
      </c>
      <c r="F215" s="86">
        <f>F216+F221</f>
        <v>26023.5</v>
      </c>
      <c r="G215" s="86">
        <f>G216+G221</f>
        <v>27539.3</v>
      </c>
    </row>
    <row r="216" spans="1:7" ht="15.75" customHeight="1">
      <c r="A216" s="12" t="s">
        <v>9</v>
      </c>
      <c r="B216" s="11" t="s">
        <v>303</v>
      </c>
      <c r="C216" s="11" t="s">
        <v>352</v>
      </c>
      <c r="D216" s="11" t="s">
        <v>374</v>
      </c>
      <c r="E216" s="20">
        <v>200</v>
      </c>
      <c r="F216" s="84">
        <f>F217</f>
        <v>26023.5</v>
      </c>
      <c r="G216" s="84">
        <f>G217</f>
        <v>27539.3</v>
      </c>
    </row>
    <row r="217" spans="1:7" ht="12.75" customHeight="1">
      <c r="A217" s="12" t="s">
        <v>47</v>
      </c>
      <c r="B217" s="11" t="s">
        <v>303</v>
      </c>
      <c r="C217" s="11" t="s">
        <v>352</v>
      </c>
      <c r="D217" s="11" t="s">
        <v>374</v>
      </c>
      <c r="E217" s="20">
        <v>220</v>
      </c>
      <c r="F217" s="84">
        <f>F219+F218+F220</f>
        <v>26023.5</v>
      </c>
      <c r="G217" s="84">
        <f>G219+G218+G220</f>
        <v>27539.3</v>
      </c>
    </row>
    <row r="218" spans="1:7" ht="12.75" hidden="1">
      <c r="A218" s="12" t="s">
        <v>16</v>
      </c>
      <c r="B218" s="11" t="s">
        <v>303</v>
      </c>
      <c r="C218" s="11" t="s">
        <v>352</v>
      </c>
      <c r="D218" s="11" t="s">
        <v>50</v>
      </c>
      <c r="E218" s="20">
        <v>222</v>
      </c>
      <c r="F218" s="84"/>
      <c r="G218" s="181"/>
    </row>
    <row r="219" spans="1:7" ht="12.75">
      <c r="A219" s="12" t="s">
        <v>55</v>
      </c>
      <c r="B219" s="11" t="s">
        <v>303</v>
      </c>
      <c r="C219" s="11" t="s">
        <v>352</v>
      </c>
      <c r="D219" s="11" t="s">
        <v>374</v>
      </c>
      <c r="E219" s="20">
        <v>225</v>
      </c>
      <c r="F219" s="84">
        <f>28795-2190-598.5+17</f>
        <v>26023.5</v>
      </c>
      <c r="G219" s="13">
        <f>29582.3-1424.8-635.2+17</f>
        <v>27539.3</v>
      </c>
    </row>
    <row r="220" spans="1:7" ht="12.75" hidden="1">
      <c r="A220" s="12" t="s">
        <v>48</v>
      </c>
      <c r="B220" s="11" t="s">
        <v>303</v>
      </c>
      <c r="C220" s="11" t="s">
        <v>352</v>
      </c>
      <c r="D220" s="11" t="s">
        <v>50</v>
      </c>
      <c r="E220" s="20">
        <v>226</v>
      </c>
      <c r="F220" s="84">
        <v>0</v>
      </c>
      <c r="G220" s="13">
        <v>0</v>
      </c>
    </row>
    <row r="221" spans="1:7" ht="12.75" hidden="1">
      <c r="A221" s="12" t="s">
        <v>27</v>
      </c>
      <c r="B221" s="11" t="s">
        <v>303</v>
      </c>
      <c r="C221" s="11" t="s">
        <v>352</v>
      </c>
      <c r="D221" s="11" t="s">
        <v>50</v>
      </c>
      <c r="E221" s="20">
        <v>300</v>
      </c>
      <c r="F221" s="84">
        <f>F222+F223</f>
        <v>0</v>
      </c>
      <c r="G221" s="84">
        <f>G222+G223</f>
        <v>0</v>
      </c>
    </row>
    <row r="222" spans="1:7" ht="12.75" hidden="1">
      <c r="A222" s="12" t="s">
        <v>29</v>
      </c>
      <c r="B222" s="11" t="s">
        <v>303</v>
      </c>
      <c r="C222" s="11" t="s">
        <v>352</v>
      </c>
      <c r="D222" s="11" t="s">
        <v>50</v>
      </c>
      <c r="E222" s="20">
        <v>310</v>
      </c>
      <c r="F222" s="84"/>
      <c r="G222" s="13"/>
    </row>
    <row r="223" spans="1:7" ht="12.75" hidden="1">
      <c r="A223" s="26" t="s">
        <v>31</v>
      </c>
      <c r="B223" s="11" t="s">
        <v>303</v>
      </c>
      <c r="C223" s="11" t="s">
        <v>352</v>
      </c>
      <c r="D223" s="11" t="s">
        <v>50</v>
      </c>
      <c r="E223" s="20">
        <v>340</v>
      </c>
      <c r="F223" s="84"/>
      <c r="G223" s="13"/>
    </row>
    <row r="224" spans="1:7" ht="14.25">
      <c r="A224" s="18" t="s">
        <v>88</v>
      </c>
      <c r="B224" s="19" t="s">
        <v>311</v>
      </c>
      <c r="C224" s="10" t="s">
        <v>379</v>
      </c>
      <c r="D224" s="19" t="s">
        <v>8</v>
      </c>
      <c r="E224" s="19" t="s">
        <v>8</v>
      </c>
      <c r="F224" s="87">
        <f aca="true" t="shared" si="21" ref="F224:G226">F225</f>
        <v>3736.5</v>
      </c>
      <c r="G224" s="87">
        <f t="shared" si="21"/>
        <v>3736.5</v>
      </c>
    </row>
    <row r="225" spans="1:7" ht="12.75">
      <c r="A225" s="9" t="s">
        <v>36</v>
      </c>
      <c r="B225" s="10" t="s">
        <v>304</v>
      </c>
      <c r="C225" s="10" t="s">
        <v>379</v>
      </c>
      <c r="D225" s="10" t="s">
        <v>8</v>
      </c>
      <c r="E225" s="10" t="s">
        <v>8</v>
      </c>
      <c r="F225" s="88">
        <f t="shared" si="21"/>
        <v>3736.5</v>
      </c>
      <c r="G225" s="88">
        <f t="shared" si="21"/>
        <v>3736.5</v>
      </c>
    </row>
    <row r="226" spans="1:7" ht="27">
      <c r="A226" s="38" t="s">
        <v>380</v>
      </c>
      <c r="B226" s="23" t="s">
        <v>304</v>
      </c>
      <c r="C226" s="23" t="s">
        <v>350</v>
      </c>
      <c r="D226" s="23" t="s">
        <v>8</v>
      </c>
      <c r="E226" s="23" t="s">
        <v>8</v>
      </c>
      <c r="F226" s="85">
        <f t="shared" si="21"/>
        <v>3736.5</v>
      </c>
      <c r="G226" s="85">
        <f t="shared" si="21"/>
        <v>3736.5</v>
      </c>
    </row>
    <row r="227" spans="1:7" ht="26.25" customHeight="1">
      <c r="A227" s="46" t="s">
        <v>400</v>
      </c>
      <c r="B227" s="16" t="s">
        <v>304</v>
      </c>
      <c r="C227" s="16" t="s">
        <v>362</v>
      </c>
      <c r="D227" s="16" t="s">
        <v>8</v>
      </c>
      <c r="E227" s="16" t="s">
        <v>8</v>
      </c>
      <c r="F227" s="86">
        <f>F228+F233</f>
        <v>3736.5</v>
      </c>
      <c r="G227" s="86">
        <f>G228+G233</f>
        <v>3736.5</v>
      </c>
    </row>
    <row r="228" spans="1:7" ht="27" customHeight="1">
      <c r="A228" s="12" t="s">
        <v>399</v>
      </c>
      <c r="B228" s="11" t="s">
        <v>304</v>
      </c>
      <c r="C228" s="11" t="s">
        <v>362</v>
      </c>
      <c r="D228" s="11" t="s">
        <v>398</v>
      </c>
      <c r="E228" s="11" t="s">
        <v>8</v>
      </c>
      <c r="F228" s="86">
        <f>F229</f>
        <v>2295.5</v>
      </c>
      <c r="G228" s="86">
        <f>G229</f>
        <v>2295.5</v>
      </c>
    </row>
    <row r="229" spans="1:7" ht="15.75" customHeight="1">
      <c r="A229" s="13" t="s">
        <v>9</v>
      </c>
      <c r="B229" s="11" t="s">
        <v>304</v>
      </c>
      <c r="C229" s="11" t="s">
        <v>362</v>
      </c>
      <c r="D229" s="11" t="s">
        <v>398</v>
      </c>
      <c r="E229" s="11" t="s">
        <v>10</v>
      </c>
      <c r="F229" s="84">
        <f>F230</f>
        <v>2295.5</v>
      </c>
      <c r="G229" s="84">
        <f>G230</f>
        <v>2295.5</v>
      </c>
    </row>
    <row r="230" spans="1:7" ht="15" customHeight="1">
      <c r="A230" s="12" t="s">
        <v>46</v>
      </c>
      <c r="B230" s="11" t="s">
        <v>304</v>
      </c>
      <c r="C230" s="11" t="s">
        <v>362</v>
      </c>
      <c r="D230" s="11" t="s">
        <v>398</v>
      </c>
      <c r="E230" s="20">
        <v>210</v>
      </c>
      <c r="F230" s="84">
        <f>F231+F232</f>
        <v>2295.5</v>
      </c>
      <c r="G230" s="84">
        <f>G231+G232</f>
        <v>2295.5</v>
      </c>
    </row>
    <row r="231" spans="1:7" ht="15" customHeight="1">
      <c r="A231" s="12" t="s">
        <v>12</v>
      </c>
      <c r="B231" s="11" t="s">
        <v>304</v>
      </c>
      <c r="C231" s="11" t="s">
        <v>362</v>
      </c>
      <c r="D231" s="11" t="s">
        <v>398</v>
      </c>
      <c r="E231" s="20">
        <v>211</v>
      </c>
      <c r="F231" s="84">
        <v>1763</v>
      </c>
      <c r="G231" s="82">
        <v>1763</v>
      </c>
    </row>
    <row r="232" spans="1:7" ht="14.25" customHeight="1">
      <c r="A232" s="12" t="s">
        <v>45</v>
      </c>
      <c r="B232" s="11" t="s">
        <v>304</v>
      </c>
      <c r="C232" s="11" t="s">
        <v>362</v>
      </c>
      <c r="D232" s="11" t="s">
        <v>398</v>
      </c>
      <c r="E232" s="20">
        <v>213</v>
      </c>
      <c r="F232" s="84">
        <v>532.5</v>
      </c>
      <c r="G232" s="13">
        <v>532.5</v>
      </c>
    </row>
    <row r="233" spans="1:7" ht="28.5" customHeight="1">
      <c r="A233" s="12" t="s">
        <v>386</v>
      </c>
      <c r="B233" s="11" t="s">
        <v>304</v>
      </c>
      <c r="C233" s="11" t="s">
        <v>362</v>
      </c>
      <c r="D233" s="11" t="s">
        <v>374</v>
      </c>
      <c r="E233" s="11" t="s">
        <v>8</v>
      </c>
      <c r="F233" s="84">
        <f>F234+F239</f>
        <v>1441</v>
      </c>
      <c r="G233" s="84">
        <f>G234+G239</f>
        <v>1441</v>
      </c>
    </row>
    <row r="234" spans="1:7" ht="14.25" customHeight="1">
      <c r="A234" s="13" t="s">
        <v>9</v>
      </c>
      <c r="B234" s="11" t="s">
        <v>304</v>
      </c>
      <c r="C234" s="11" t="s">
        <v>362</v>
      </c>
      <c r="D234" s="11" t="s">
        <v>374</v>
      </c>
      <c r="E234" s="11" t="s">
        <v>10</v>
      </c>
      <c r="F234" s="84">
        <f>F235+F238</f>
        <v>1109</v>
      </c>
      <c r="G234" s="84">
        <f>G235+G238</f>
        <v>1109</v>
      </c>
    </row>
    <row r="235" spans="1:7" ht="14.25" customHeight="1">
      <c r="A235" s="12" t="s">
        <v>53</v>
      </c>
      <c r="B235" s="31" t="s">
        <v>304</v>
      </c>
      <c r="C235" s="31" t="s">
        <v>362</v>
      </c>
      <c r="D235" s="31" t="s">
        <v>374</v>
      </c>
      <c r="E235" s="20">
        <v>220</v>
      </c>
      <c r="F235" s="84">
        <f>F237</f>
        <v>759.5</v>
      </c>
      <c r="G235" s="84">
        <f>G237</f>
        <v>759.5</v>
      </c>
    </row>
    <row r="236" spans="1:7" ht="12.75" hidden="1">
      <c r="A236" s="12" t="s">
        <v>54</v>
      </c>
      <c r="B236" s="31" t="s">
        <v>304</v>
      </c>
      <c r="C236" s="31" t="s">
        <v>357</v>
      </c>
      <c r="D236" s="31" t="s">
        <v>44</v>
      </c>
      <c r="E236" s="20">
        <v>225</v>
      </c>
      <c r="F236" s="84">
        <v>0</v>
      </c>
      <c r="G236" s="181">
        <v>11.7</v>
      </c>
    </row>
    <row r="237" spans="1:7" ht="12.75">
      <c r="A237" s="12" t="s">
        <v>48</v>
      </c>
      <c r="B237" s="31" t="s">
        <v>304</v>
      </c>
      <c r="C237" s="31" t="s">
        <v>362</v>
      </c>
      <c r="D237" s="31" t="s">
        <v>374</v>
      </c>
      <c r="E237" s="20">
        <v>226</v>
      </c>
      <c r="F237" s="84">
        <v>759.5</v>
      </c>
      <c r="G237" s="13">
        <v>759.5</v>
      </c>
    </row>
    <row r="238" spans="1:7" ht="12.75">
      <c r="A238" s="12" t="s">
        <v>25</v>
      </c>
      <c r="B238" s="31" t="s">
        <v>304</v>
      </c>
      <c r="C238" s="31" t="s">
        <v>362</v>
      </c>
      <c r="D238" s="31" t="s">
        <v>374</v>
      </c>
      <c r="E238" s="20">
        <v>290</v>
      </c>
      <c r="F238" s="84">
        <v>349.5</v>
      </c>
      <c r="G238" s="13">
        <v>349.5</v>
      </c>
    </row>
    <row r="239" spans="1:7" ht="14.25" customHeight="1">
      <c r="A239" s="12" t="s">
        <v>27</v>
      </c>
      <c r="B239" s="31" t="s">
        <v>304</v>
      </c>
      <c r="C239" s="31" t="s">
        <v>362</v>
      </c>
      <c r="D239" s="31" t="s">
        <v>374</v>
      </c>
      <c r="E239" s="11" t="s">
        <v>28</v>
      </c>
      <c r="F239" s="84">
        <f>F240+F241</f>
        <v>332</v>
      </c>
      <c r="G239" s="84">
        <f>G240+G241</f>
        <v>332</v>
      </c>
    </row>
    <row r="240" spans="1:7" ht="12.75">
      <c r="A240" s="12" t="s">
        <v>29</v>
      </c>
      <c r="B240" s="11" t="s">
        <v>304</v>
      </c>
      <c r="C240" s="31" t="s">
        <v>362</v>
      </c>
      <c r="D240" s="11" t="s">
        <v>374</v>
      </c>
      <c r="E240" s="11" t="s">
        <v>30</v>
      </c>
      <c r="F240" s="82">
        <v>35</v>
      </c>
      <c r="G240" s="82">
        <v>35</v>
      </c>
    </row>
    <row r="241" spans="1:7" ht="12.75">
      <c r="A241" s="26" t="s">
        <v>31</v>
      </c>
      <c r="B241" s="11" t="s">
        <v>304</v>
      </c>
      <c r="C241" s="31" t="s">
        <v>362</v>
      </c>
      <c r="D241" s="11" t="s">
        <v>374</v>
      </c>
      <c r="E241" s="11" t="s">
        <v>32</v>
      </c>
      <c r="F241" s="82">
        <v>297</v>
      </c>
      <c r="G241" s="82">
        <v>297</v>
      </c>
    </row>
    <row r="242" spans="1:7" ht="27" hidden="1">
      <c r="A242" s="25" t="s">
        <v>245</v>
      </c>
      <c r="B242" s="23" t="s">
        <v>304</v>
      </c>
      <c r="C242" s="23" t="s">
        <v>254</v>
      </c>
      <c r="D242" s="23" t="s">
        <v>8</v>
      </c>
      <c r="E242" s="23" t="s">
        <v>8</v>
      </c>
      <c r="F242" s="85">
        <f>F243</f>
        <v>0</v>
      </c>
      <c r="G242" s="85">
        <f>G243</f>
        <v>0</v>
      </c>
    </row>
    <row r="243" spans="1:7" ht="27" hidden="1">
      <c r="A243" s="25" t="s">
        <v>257</v>
      </c>
      <c r="B243" s="23" t="s">
        <v>304</v>
      </c>
      <c r="C243" s="23" t="s">
        <v>251</v>
      </c>
      <c r="D243" s="23" t="s">
        <v>8</v>
      </c>
      <c r="E243" s="23" t="s">
        <v>8</v>
      </c>
      <c r="F243" s="85">
        <f>F245</f>
        <v>0</v>
      </c>
      <c r="G243" s="85">
        <f>G245</f>
        <v>0</v>
      </c>
    </row>
    <row r="244" spans="1:7" ht="12.75" hidden="1">
      <c r="A244" s="46" t="s">
        <v>107</v>
      </c>
      <c r="B244" s="16" t="s">
        <v>304</v>
      </c>
      <c r="C244" s="16" t="s">
        <v>251</v>
      </c>
      <c r="D244" s="16" t="s">
        <v>44</v>
      </c>
      <c r="E244" s="16" t="s">
        <v>8</v>
      </c>
      <c r="F244" s="86">
        <f aca="true" t="shared" si="22" ref="F244:G246">F245</f>
        <v>0</v>
      </c>
      <c r="G244" s="86">
        <f t="shared" si="22"/>
        <v>0</v>
      </c>
    </row>
    <row r="245" spans="1:7" ht="12.75" hidden="1">
      <c r="A245" s="13" t="s">
        <v>9</v>
      </c>
      <c r="B245" s="11" t="s">
        <v>304</v>
      </c>
      <c r="C245" s="11" t="s">
        <v>251</v>
      </c>
      <c r="D245" s="11" t="s">
        <v>44</v>
      </c>
      <c r="E245" s="11" t="s">
        <v>10</v>
      </c>
      <c r="F245" s="84">
        <f t="shared" si="22"/>
        <v>0</v>
      </c>
      <c r="G245" s="84">
        <f t="shared" si="22"/>
        <v>0</v>
      </c>
    </row>
    <row r="246" spans="1:7" ht="12.75" customHeight="1" hidden="1">
      <c r="A246" s="12" t="s">
        <v>47</v>
      </c>
      <c r="B246" s="11" t="s">
        <v>304</v>
      </c>
      <c r="C246" s="11" t="s">
        <v>251</v>
      </c>
      <c r="D246" s="11" t="s">
        <v>44</v>
      </c>
      <c r="E246" s="20">
        <v>220</v>
      </c>
      <c r="F246" s="84">
        <f t="shared" si="22"/>
        <v>0</v>
      </c>
      <c r="G246" s="84">
        <f t="shared" si="22"/>
        <v>0</v>
      </c>
    </row>
    <row r="247" spans="1:7" ht="15" customHeight="1" hidden="1">
      <c r="A247" s="12" t="s">
        <v>48</v>
      </c>
      <c r="B247" s="11" t="s">
        <v>304</v>
      </c>
      <c r="C247" s="11" t="s">
        <v>251</v>
      </c>
      <c r="D247" s="11" t="s">
        <v>44</v>
      </c>
      <c r="E247" s="20">
        <v>226</v>
      </c>
      <c r="F247" s="84"/>
      <c r="G247" s="181"/>
    </row>
    <row r="248" spans="1:7" ht="14.25" hidden="1">
      <c r="A248" s="18" t="s">
        <v>96</v>
      </c>
      <c r="B248" s="19" t="s">
        <v>312</v>
      </c>
      <c r="C248" s="19" t="s">
        <v>18</v>
      </c>
      <c r="D248" s="19" t="s">
        <v>8</v>
      </c>
      <c r="E248" s="19" t="s">
        <v>8</v>
      </c>
      <c r="F248" s="3">
        <f aca="true" t="shared" si="23" ref="F248:G252">F249</f>
        <v>0</v>
      </c>
      <c r="G248" s="3">
        <f t="shared" si="23"/>
        <v>0</v>
      </c>
    </row>
    <row r="249" spans="1:7" ht="12.75" hidden="1">
      <c r="A249" s="9" t="s">
        <v>98</v>
      </c>
      <c r="B249" s="10" t="s">
        <v>305</v>
      </c>
      <c r="C249" s="10" t="s">
        <v>18</v>
      </c>
      <c r="D249" s="10" t="s">
        <v>8</v>
      </c>
      <c r="E249" s="10" t="s">
        <v>8</v>
      </c>
      <c r="F249" s="43">
        <f t="shared" si="23"/>
        <v>0</v>
      </c>
      <c r="G249" s="43">
        <f t="shared" si="23"/>
        <v>0</v>
      </c>
    </row>
    <row r="250" spans="1:7" ht="13.5" hidden="1">
      <c r="A250" s="25" t="s">
        <v>99</v>
      </c>
      <c r="B250" s="23" t="s">
        <v>305</v>
      </c>
      <c r="C250" s="23" t="s">
        <v>100</v>
      </c>
      <c r="D250" s="23" t="s">
        <v>8</v>
      </c>
      <c r="E250" s="23" t="s">
        <v>8</v>
      </c>
      <c r="F250" s="40">
        <f t="shared" si="23"/>
        <v>0</v>
      </c>
      <c r="G250" s="40">
        <f t="shared" si="23"/>
        <v>0</v>
      </c>
    </row>
    <row r="251" spans="1:7" ht="63.75" hidden="1">
      <c r="A251" s="15" t="s">
        <v>101</v>
      </c>
      <c r="B251" s="16" t="s">
        <v>305</v>
      </c>
      <c r="C251" s="16" t="s">
        <v>100</v>
      </c>
      <c r="D251" s="16" t="s">
        <v>102</v>
      </c>
      <c r="E251" s="16" t="s">
        <v>8</v>
      </c>
      <c r="F251" s="41">
        <f t="shared" si="23"/>
        <v>0</v>
      </c>
      <c r="G251" s="41">
        <f t="shared" si="23"/>
        <v>0</v>
      </c>
    </row>
    <row r="252" spans="1:7" ht="14.25" hidden="1">
      <c r="A252" s="13" t="s">
        <v>9</v>
      </c>
      <c r="B252" s="11" t="s">
        <v>305</v>
      </c>
      <c r="C252" s="11" t="s">
        <v>100</v>
      </c>
      <c r="D252" s="11" t="s">
        <v>102</v>
      </c>
      <c r="E252" s="11" t="s">
        <v>10</v>
      </c>
      <c r="F252" s="42">
        <f t="shared" si="23"/>
        <v>0</v>
      </c>
      <c r="G252" s="42">
        <f t="shared" si="23"/>
        <v>0</v>
      </c>
    </row>
    <row r="253" spans="1:7" ht="14.25" hidden="1">
      <c r="A253" s="12" t="s">
        <v>47</v>
      </c>
      <c r="B253" s="11" t="s">
        <v>305</v>
      </c>
      <c r="C253" s="11" t="s">
        <v>100</v>
      </c>
      <c r="D253" s="11" t="s">
        <v>102</v>
      </c>
      <c r="E253" s="20">
        <v>220</v>
      </c>
      <c r="F253" s="42">
        <f>F255+F257</f>
        <v>0</v>
      </c>
      <c r="G253" s="42">
        <f>G255+G257</f>
        <v>0</v>
      </c>
    </row>
    <row r="254" spans="1:7" ht="14.25" hidden="1">
      <c r="A254" s="12" t="s">
        <v>55</v>
      </c>
      <c r="B254" s="31" t="s">
        <v>35</v>
      </c>
      <c r="C254" s="31" t="s">
        <v>43</v>
      </c>
      <c r="D254" s="31" t="s">
        <v>44</v>
      </c>
      <c r="E254" s="20">
        <v>225</v>
      </c>
      <c r="F254" s="42"/>
      <c r="G254" s="170"/>
    </row>
    <row r="255" spans="1:7" ht="14.25" hidden="1">
      <c r="A255" s="12" t="s">
        <v>48</v>
      </c>
      <c r="B255" s="11" t="s">
        <v>305</v>
      </c>
      <c r="C255" s="11" t="s">
        <v>100</v>
      </c>
      <c r="D255" s="11" t="s">
        <v>102</v>
      </c>
      <c r="E255" s="20">
        <v>226</v>
      </c>
      <c r="F255" s="84"/>
      <c r="G255" s="170"/>
    </row>
    <row r="256" spans="1:7" ht="14.25" hidden="1">
      <c r="A256" s="12" t="s">
        <v>25</v>
      </c>
      <c r="B256" s="31" t="s">
        <v>35</v>
      </c>
      <c r="C256" s="31" t="s">
        <v>43</v>
      </c>
      <c r="D256" s="31" t="s">
        <v>44</v>
      </c>
      <c r="E256" s="20">
        <v>290</v>
      </c>
      <c r="F256" s="42"/>
      <c r="G256" s="170"/>
    </row>
    <row r="257" spans="1:7" ht="14.25" hidden="1">
      <c r="A257" s="12" t="s">
        <v>27</v>
      </c>
      <c r="B257" s="11" t="s">
        <v>97</v>
      </c>
      <c r="C257" s="11" t="s">
        <v>100</v>
      </c>
      <c r="D257" s="11" t="s">
        <v>102</v>
      </c>
      <c r="E257" s="11" t="s">
        <v>28</v>
      </c>
      <c r="F257" s="42">
        <f>F258</f>
        <v>0</v>
      </c>
      <c r="G257" s="170"/>
    </row>
    <row r="258" spans="1:7" ht="14.25" hidden="1">
      <c r="A258" s="12" t="s">
        <v>29</v>
      </c>
      <c r="B258" s="11" t="s">
        <v>97</v>
      </c>
      <c r="C258" s="11" t="s">
        <v>100</v>
      </c>
      <c r="D258" s="11" t="s">
        <v>102</v>
      </c>
      <c r="E258" s="11" t="s">
        <v>30</v>
      </c>
      <c r="F258" s="13"/>
      <c r="G258" s="170"/>
    </row>
    <row r="259" spans="1:7" ht="57" hidden="1">
      <c r="A259" s="18" t="s">
        <v>103</v>
      </c>
      <c r="B259" s="19" t="s">
        <v>313</v>
      </c>
      <c r="C259" s="10" t="s">
        <v>379</v>
      </c>
      <c r="D259" s="19" t="s">
        <v>8</v>
      </c>
      <c r="E259" s="19" t="s">
        <v>8</v>
      </c>
      <c r="F259" s="3">
        <f aca="true" t="shared" si="24" ref="F259:G263">F260</f>
        <v>0</v>
      </c>
      <c r="G259" s="3">
        <f t="shared" si="24"/>
        <v>0</v>
      </c>
    </row>
    <row r="260" spans="1:7" ht="14.25" hidden="1">
      <c r="A260" s="9" t="s">
        <v>104</v>
      </c>
      <c r="B260" s="10" t="s">
        <v>306</v>
      </c>
      <c r="C260" s="10" t="s">
        <v>356</v>
      </c>
      <c r="D260" s="10" t="s">
        <v>8</v>
      </c>
      <c r="E260" s="10" t="s">
        <v>8</v>
      </c>
      <c r="F260" s="43">
        <f t="shared" si="24"/>
        <v>0</v>
      </c>
      <c r="G260" s="43">
        <f t="shared" si="24"/>
        <v>0</v>
      </c>
    </row>
    <row r="261" spans="1:7" ht="16.5" customHeight="1" hidden="1">
      <c r="A261" s="74" t="s">
        <v>108</v>
      </c>
      <c r="B261" s="23" t="s">
        <v>306</v>
      </c>
      <c r="C261" s="23" t="s">
        <v>356</v>
      </c>
      <c r="D261" s="23" t="s">
        <v>8</v>
      </c>
      <c r="E261" s="23" t="s">
        <v>8</v>
      </c>
      <c r="F261" s="40">
        <f t="shared" si="24"/>
        <v>0</v>
      </c>
      <c r="G261" s="40">
        <f t="shared" si="24"/>
        <v>0</v>
      </c>
    </row>
    <row r="262" spans="1:7" ht="14.25" hidden="1">
      <c r="A262" s="47" t="s">
        <v>64</v>
      </c>
      <c r="B262" s="16" t="s">
        <v>306</v>
      </c>
      <c r="C262" s="16" t="s">
        <v>356</v>
      </c>
      <c r="D262" s="16" t="s">
        <v>63</v>
      </c>
      <c r="E262" s="16" t="s">
        <v>8</v>
      </c>
      <c r="F262" s="41">
        <f t="shared" si="24"/>
        <v>0</v>
      </c>
      <c r="G262" s="41">
        <f t="shared" si="24"/>
        <v>0</v>
      </c>
    </row>
    <row r="263" spans="1:7" ht="14.25" hidden="1">
      <c r="A263" s="13" t="s">
        <v>9</v>
      </c>
      <c r="B263" s="11" t="s">
        <v>306</v>
      </c>
      <c r="C263" s="11" t="s">
        <v>356</v>
      </c>
      <c r="D263" s="11" t="s">
        <v>63</v>
      </c>
      <c r="E263" s="11" t="s">
        <v>10</v>
      </c>
      <c r="F263" s="42">
        <f t="shared" si="24"/>
        <v>0</v>
      </c>
      <c r="G263" s="42">
        <f t="shared" si="24"/>
        <v>0</v>
      </c>
    </row>
    <row r="264" spans="1:7" ht="14.25" hidden="1">
      <c r="A264" s="12" t="s">
        <v>62</v>
      </c>
      <c r="B264" s="11" t="s">
        <v>306</v>
      </c>
      <c r="C264" s="11" t="s">
        <v>356</v>
      </c>
      <c r="D264" s="11" t="s">
        <v>63</v>
      </c>
      <c r="E264" s="20">
        <v>250</v>
      </c>
      <c r="F264" s="42">
        <f>F265+F267</f>
        <v>0</v>
      </c>
      <c r="G264" s="42">
        <f>G265+G267</f>
        <v>0</v>
      </c>
    </row>
    <row r="265" spans="1:7" ht="14.25" hidden="1">
      <c r="A265" s="12" t="s">
        <v>69</v>
      </c>
      <c r="B265" s="11" t="s">
        <v>306</v>
      </c>
      <c r="C265" s="11" t="s">
        <v>356</v>
      </c>
      <c r="D265" s="11" t="s">
        <v>63</v>
      </c>
      <c r="E265" s="20">
        <v>251</v>
      </c>
      <c r="F265" s="42">
        <v>0</v>
      </c>
      <c r="G265" s="13">
        <v>0</v>
      </c>
    </row>
  </sheetData>
  <mergeCells count="12">
    <mergeCell ref="A10:F10"/>
    <mergeCell ref="A11:F11"/>
    <mergeCell ref="A14:A15"/>
    <mergeCell ref="B14:B15"/>
    <mergeCell ref="C14:C15"/>
    <mergeCell ref="D14:D15"/>
    <mergeCell ref="E14:E15"/>
    <mergeCell ref="F14:G14"/>
    <mergeCell ref="C6:D6"/>
    <mergeCell ref="E6:F6"/>
    <mergeCell ref="A8:F8"/>
    <mergeCell ref="A9:F9"/>
  </mergeCells>
  <printOptions/>
  <pageMargins left="0.39" right="0.18" top="0.36" bottom="0.28" header="0.24" footer="0.1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G243" sqref="G243"/>
    </sheetView>
  </sheetViews>
  <sheetFormatPr defaultColWidth="9.125" defaultRowHeight="12.75"/>
  <cols>
    <col min="1" max="1" width="50.00390625" style="30" customWidth="1"/>
    <col min="2" max="2" width="5.75390625" style="30" customWidth="1"/>
    <col min="3" max="3" width="6.625" style="30" customWidth="1"/>
    <col min="4" max="4" width="9.75390625" style="30" customWidth="1"/>
    <col min="5" max="5" width="5.75390625" style="30" customWidth="1"/>
    <col min="6" max="6" width="7.125" style="30" customWidth="1"/>
    <col min="7" max="7" width="8.375" style="30" customWidth="1"/>
    <col min="8" max="16384" width="9.125" style="30" customWidth="1"/>
  </cols>
  <sheetData>
    <row r="1" spans="1:8" ht="15">
      <c r="A1" s="64"/>
      <c r="C1" s="89" t="s">
        <v>329</v>
      </c>
      <c r="D1" s="90"/>
      <c r="E1" s="183"/>
      <c r="F1" s="183"/>
      <c r="G1" s="183"/>
      <c r="H1" s="64"/>
    </row>
    <row r="2" spans="1:8" ht="15">
      <c r="A2" s="2"/>
      <c r="C2" s="89" t="s">
        <v>261</v>
      </c>
      <c r="D2" s="90"/>
      <c r="E2" s="183"/>
      <c r="F2" s="183"/>
      <c r="G2" s="183"/>
      <c r="H2" s="64"/>
    </row>
    <row r="3" spans="1:8" ht="15">
      <c r="A3" s="2"/>
      <c r="C3" s="89" t="s">
        <v>117</v>
      </c>
      <c r="D3" s="91"/>
      <c r="E3" s="183"/>
      <c r="F3" s="183"/>
      <c r="G3" s="183"/>
      <c r="H3" s="64"/>
    </row>
    <row r="4" spans="1:8" ht="15">
      <c r="A4" s="27"/>
      <c r="C4" s="89" t="s">
        <v>407</v>
      </c>
      <c r="D4" s="91"/>
      <c r="E4" s="33"/>
      <c r="F4" s="33"/>
      <c r="G4" s="33"/>
      <c r="H4" s="64"/>
    </row>
    <row r="5" spans="1:8" ht="15">
      <c r="A5" s="27"/>
      <c r="C5" s="89" t="s">
        <v>406</v>
      </c>
      <c r="D5" s="91"/>
      <c r="E5" s="2"/>
      <c r="F5" s="2"/>
      <c r="G5" s="33"/>
      <c r="H5" s="64"/>
    </row>
    <row r="6" spans="1:8" ht="15">
      <c r="A6" s="27"/>
      <c r="C6" s="183" t="s">
        <v>462</v>
      </c>
      <c r="D6" s="183"/>
      <c r="E6" s="2"/>
      <c r="F6" s="2"/>
      <c r="G6" s="33"/>
      <c r="H6" s="64"/>
    </row>
    <row r="7" spans="1:8" ht="15">
      <c r="A7" s="27"/>
      <c r="B7" s="27"/>
      <c r="C7" s="2"/>
      <c r="D7" s="2"/>
      <c r="E7" s="2"/>
      <c r="F7" s="2"/>
      <c r="G7" s="33"/>
      <c r="H7" s="64"/>
    </row>
    <row r="8" spans="1:7" ht="15" customHeight="1">
      <c r="A8" s="211" t="s">
        <v>73</v>
      </c>
      <c r="B8" s="211"/>
      <c r="C8" s="211"/>
      <c r="D8" s="211"/>
      <c r="E8" s="211"/>
      <c r="F8" s="211"/>
      <c r="G8" s="211"/>
    </row>
    <row r="9" spans="1:7" ht="15" customHeight="1">
      <c r="A9" s="211" t="s">
        <v>87</v>
      </c>
      <c r="B9" s="211"/>
      <c r="C9" s="211"/>
      <c r="D9" s="211"/>
      <c r="E9" s="211"/>
      <c r="F9" s="211"/>
      <c r="G9" s="211"/>
    </row>
    <row r="10" spans="1:7" ht="15" customHeight="1">
      <c r="A10" s="211" t="s">
        <v>383</v>
      </c>
      <c r="B10" s="211"/>
      <c r="C10" s="211"/>
      <c r="D10" s="211"/>
      <c r="E10" s="211"/>
      <c r="F10" s="211"/>
      <c r="G10" s="211"/>
    </row>
    <row r="11" spans="1:7" ht="15">
      <c r="A11" s="27"/>
      <c r="B11" s="29"/>
      <c r="C11" s="27"/>
      <c r="D11" s="27"/>
      <c r="E11" s="27"/>
      <c r="F11" s="27"/>
      <c r="G11" s="28"/>
    </row>
    <row r="12" spans="1:7" ht="15">
      <c r="A12" s="60"/>
      <c r="B12" s="69"/>
      <c r="C12" s="66"/>
      <c r="D12" s="67"/>
      <c r="E12" s="67"/>
      <c r="F12" s="67"/>
      <c r="G12" s="2" t="s">
        <v>262</v>
      </c>
    </row>
    <row r="13" spans="1:7" ht="39" customHeight="1">
      <c r="A13" s="175" t="s">
        <v>0</v>
      </c>
      <c r="B13" s="56" t="s">
        <v>75</v>
      </c>
      <c r="C13" s="56" t="s">
        <v>2</v>
      </c>
      <c r="D13" s="56" t="s">
        <v>3</v>
      </c>
      <c r="E13" s="56" t="s">
        <v>4</v>
      </c>
      <c r="F13" s="56" t="s">
        <v>74</v>
      </c>
      <c r="G13" s="55" t="s">
        <v>38</v>
      </c>
    </row>
    <row r="14" spans="1:7" ht="15.75">
      <c r="A14" s="35" t="s">
        <v>5</v>
      </c>
      <c r="B14" s="34"/>
      <c r="C14" s="3"/>
      <c r="D14" s="3"/>
      <c r="E14" s="3"/>
      <c r="F14" s="3"/>
      <c r="G14" s="78">
        <f>G15+G102+G164+G244+G121+G269+G277+G115</f>
        <v>57947.100000000006</v>
      </c>
    </row>
    <row r="15" spans="1:8" ht="14.25">
      <c r="A15" s="3" t="s">
        <v>6</v>
      </c>
      <c r="B15" s="70">
        <v>737</v>
      </c>
      <c r="C15" s="4" t="s">
        <v>307</v>
      </c>
      <c r="D15" s="5" t="s">
        <v>379</v>
      </c>
      <c r="E15" s="4" t="s">
        <v>8</v>
      </c>
      <c r="F15" s="4" t="s">
        <v>8</v>
      </c>
      <c r="G15" s="78">
        <f>G16+G25+G34+G88+G95</f>
        <v>13050.100000000002</v>
      </c>
      <c r="H15" s="30"/>
    </row>
    <row r="16" spans="1:8" ht="25.5">
      <c r="A16" s="7" t="s">
        <v>68</v>
      </c>
      <c r="B16" s="4" t="s">
        <v>37</v>
      </c>
      <c r="C16" s="5" t="s">
        <v>295</v>
      </c>
      <c r="D16" s="5" t="s">
        <v>379</v>
      </c>
      <c r="E16" s="5" t="s">
        <v>8</v>
      </c>
      <c r="F16" s="5" t="s">
        <v>8</v>
      </c>
      <c r="G16" s="79">
        <f aca="true" t="shared" si="0" ref="G16:G21">G17</f>
        <v>1399.3</v>
      </c>
      <c r="H16" s="30"/>
    </row>
    <row r="17" spans="1:8" ht="25.5">
      <c r="A17" s="7" t="s">
        <v>466</v>
      </c>
      <c r="B17" s="5" t="s">
        <v>37</v>
      </c>
      <c r="C17" s="5" t="s">
        <v>295</v>
      </c>
      <c r="D17" s="5" t="s">
        <v>359</v>
      </c>
      <c r="E17" s="5" t="s">
        <v>8</v>
      </c>
      <c r="F17" s="5" t="s">
        <v>8</v>
      </c>
      <c r="G17" s="79">
        <f t="shared" si="0"/>
        <v>1399.3</v>
      </c>
      <c r="H17" s="30"/>
    </row>
    <row r="18" spans="1:8" ht="27">
      <c r="A18" s="38" t="s">
        <v>380</v>
      </c>
      <c r="B18" s="32" t="s">
        <v>37</v>
      </c>
      <c r="C18" s="32" t="s">
        <v>295</v>
      </c>
      <c r="D18" s="32" t="s">
        <v>350</v>
      </c>
      <c r="E18" s="32" t="s">
        <v>8</v>
      </c>
      <c r="F18" s="32" t="s">
        <v>8</v>
      </c>
      <c r="G18" s="80">
        <f t="shared" si="0"/>
        <v>1399.3</v>
      </c>
      <c r="H18" s="30"/>
    </row>
    <row r="19" spans="1:8" ht="27">
      <c r="A19" s="38" t="s">
        <v>384</v>
      </c>
      <c r="B19" s="32" t="s">
        <v>37</v>
      </c>
      <c r="C19" s="32" t="s">
        <v>295</v>
      </c>
      <c r="D19" s="32" t="s">
        <v>341</v>
      </c>
      <c r="E19" s="32" t="s">
        <v>8</v>
      </c>
      <c r="F19" s="32" t="s">
        <v>8</v>
      </c>
      <c r="G19" s="80">
        <f t="shared" si="0"/>
        <v>1399.3</v>
      </c>
      <c r="H19" s="30"/>
    </row>
    <row r="20" spans="1:9" ht="39" customHeight="1">
      <c r="A20" s="15" t="s">
        <v>385</v>
      </c>
      <c r="B20" s="8" t="s">
        <v>37</v>
      </c>
      <c r="C20" s="16" t="s">
        <v>295</v>
      </c>
      <c r="D20" s="16" t="s">
        <v>341</v>
      </c>
      <c r="E20" s="16" t="s">
        <v>375</v>
      </c>
      <c r="F20" s="16" t="s">
        <v>8</v>
      </c>
      <c r="G20" s="81">
        <f t="shared" si="0"/>
        <v>1399.3</v>
      </c>
      <c r="I20" s="194"/>
    </row>
    <row r="21" spans="1:8" ht="14.25">
      <c r="A21" s="12" t="s">
        <v>9</v>
      </c>
      <c r="B21" s="31" t="s">
        <v>37</v>
      </c>
      <c r="C21" s="11" t="s">
        <v>295</v>
      </c>
      <c r="D21" s="11" t="s">
        <v>341</v>
      </c>
      <c r="E21" s="11" t="s">
        <v>375</v>
      </c>
      <c r="F21" s="11" t="s">
        <v>10</v>
      </c>
      <c r="G21" s="82">
        <f t="shared" si="0"/>
        <v>1399.3</v>
      </c>
      <c r="H21" s="30"/>
    </row>
    <row r="22" spans="1:8" ht="14.25">
      <c r="A22" s="12" t="s">
        <v>46</v>
      </c>
      <c r="B22" s="31" t="s">
        <v>37</v>
      </c>
      <c r="C22" s="11" t="s">
        <v>295</v>
      </c>
      <c r="D22" s="11" t="s">
        <v>341</v>
      </c>
      <c r="E22" s="11" t="s">
        <v>375</v>
      </c>
      <c r="F22" s="11" t="s">
        <v>11</v>
      </c>
      <c r="G22" s="82">
        <f>G23+G24</f>
        <v>1399.3</v>
      </c>
      <c r="H22" s="30"/>
    </row>
    <row r="23" spans="1:8" ht="14.25">
      <c r="A23" s="12" t="s">
        <v>12</v>
      </c>
      <c r="B23" s="31" t="s">
        <v>37</v>
      </c>
      <c r="C23" s="11" t="s">
        <v>295</v>
      </c>
      <c r="D23" s="11" t="s">
        <v>341</v>
      </c>
      <c r="E23" s="11" t="s">
        <v>375</v>
      </c>
      <c r="F23" s="11" t="s">
        <v>13</v>
      </c>
      <c r="G23" s="82">
        <f>1203.8-18</f>
        <v>1185.8</v>
      </c>
      <c r="H23" s="30"/>
    </row>
    <row r="24" spans="1:8" ht="14.25">
      <c r="A24" s="12" t="s">
        <v>51</v>
      </c>
      <c r="B24" s="31" t="s">
        <v>37</v>
      </c>
      <c r="C24" s="11" t="s">
        <v>295</v>
      </c>
      <c r="D24" s="11" t="s">
        <v>341</v>
      </c>
      <c r="E24" s="11" t="s">
        <v>375</v>
      </c>
      <c r="F24" s="11" t="s">
        <v>14</v>
      </c>
      <c r="G24" s="82">
        <f>247.6-34.1</f>
        <v>213.5</v>
      </c>
      <c r="H24" s="30"/>
    </row>
    <row r="25" spans="1:8" ht="38.25">
      <c r="A25" s="9" t="s">
        <v>339</v>
      </c>
      <c r="B25" s="5" t="s">
        <v>37</v>
      </c>
      <c r="C25" s="10" t="s">
        <v>340</v>
      </c>
      <c r="D25" s="10" t="s">
        <v>379</v>
      </c>
      <c r="E25" s="10" t="s">
        <v>8</v>
      </c>
      <c r="F25" s="10" t="s">
        <v>8</v>
      </c>
      <c r="G25" s="79">
        <f aca="true" t="shared" si="1" ref="G25:G30">G26</f>
        <v>355.2</v>
      </c>
      <c r="H25" s="30"/>
    </row>
    <row r="26" spans="1:8" ht="26.25">
      <c r="A26" s="7" t="s">
        <v>466</v>
      </c>
      <c r="B26" s="32" t="s">
        <v>37</v>
      </c>
      <c r="C26" s="10" t="s">
        <v>340</v>
      </c>
      <c r="D26" s="10" t="s">
        <v>359</v>
      </c>
      <c r="E26" s="10" t="s">
        <v>8</v>
      </c>
      <c r="F26" s="10" t="s">
        <v>8</v>
      </c>
      <c r="G26" s="79">
        <f t="shared" si="1"/>
        <v>355.2</v>
      </c>
      <c r="H26" s="30"/>
    </row>
    <row r="27" spans="1:8" ht="27">
      <c r="A27" s="38" t="s">
        <v>380</v>
      </c>
      <c r="B27" s="32" t="s">
        <v>37</v>
      </c>
      <c r="C27" s="23" t="s">
        <v>340</v>
      </c>
      <c r="D27" s="23" t="s">
        <v>350</v>
      </c>
      <c r="E27" s="23" t="s">
        <v>8</v>
      </c>
      <c r="F27" s="23" t="s">
        <v>8</v>
      </c>
      <c r="G27" s="80">
        <f t="shared" si="1"/>
        <v>355.2</v>
      </c>
      <c r="H27" s="30"/>
    </row>
    <row r="28" spans="1:8" ht="27">
      <c r="A28" s="38" t="s">
        <v>384</v>
      </c>
      <c r="B28" s="32" t="s">
        <v>37</v>
      </c>
      <c r="C28" s="23" t="s">
        <v>340</v>
      </c>
      <c r="D28" s="23" t="s">
        <v>341</v>
      </c>
      <c r="E28" s="23" t="s">
        <v>8</v>
      </c>
      <c r="F28" s="23" t="s">
        <v>8</v>
      </c>
      <c r="G28" s="80">
        <f t="shared" si="1"/>
        <v>355.2</v>
      </c>
      <c r="H28" s="30"/>
    </row>
    <row r="29" spans="1:8" ht="38.25">
      <c r="A29" s="15" t="s">
        <v>385</v>
      </c>
      <c r="B29" s="8" t="s">
        <v>37</v>
      </c>
      <c r="C29" s="16" t="s">
        <v>340</v>
      </c>
      <c r="D29" s="16" t="s">
        <v>341</v>
      </c>
      <c r="E29" s="16" t="s">
        <v>375</v>
      </c>
      <c r="F29" s="16" t="s">
        <v>8</v>
      </c>
      <c r="G29" s="81">
        <f t="shared" si="1"/>
        <v>355.2</v>
      </c>
      <c r="H29" s="30"/>
    </row>
    <row r="30" spans="1:8" ht="14.25">
      <c r="A30" s="12" t="s">
        <v>9</v>
      </c>
      <c r="B30" s="31" t="s">
        <v>37</v>
      </c>
      <c r="C30" s="11" t="s">
        <v>340</v>
      </c>
      <c r="D30" s="11" t="s">
        <v>341</v>
      </c>
      <c r="E30" s="11" t="s">
        <v>375</v>
      </c>
      <c r="F30" s="11" t="s">
        <v>10</v>
      </c>
      <c r="G30" s="82">
        <f t="shared" si="1"/>
        <v>355.2</v>
      </c>
      <c r="H30" s="30"/>
    </row>
    <row r="31" spans="1:8" ht="14.25">
      <c r="A31" s="12" t="s">
        <v>46</v>
      </c>
      <c r="B31" s="31" t="s">
        <v>37</v>
      </c>
      <c r="C31" s="11" t="s">
        <v>340</v>
      </c>
      <c r="D31" s="11" t="s">
        <v>341</v>
      </c>
      <c r="E31" s="11" t="s">
        <v>375</v>
      </c>
      <c r="F31" s="11" t="s">
        <v>11</v>
      </c>
      <c r="G31" s="82">
        <f>G32+G33</f>
        <v>355.2</v>
      </c>
      <c r="H31" s="30"/>
    </row>
    <row r="32" spans="1:8" ht="14.25">
      <c r="A32" s="12" t="s">
        <v>12</v>
      </c>
      <c r="B32" s="31" t="s">
        <v>37</v>
      </c>
      <c r="C32" s="11" t="s">
        <v>340</v>
      </c>
      <c r="D32" s="11" t="s">
        <v>341</v>
      </c>
      <c r="E32" s="11" t="s">
        <v>375</v>
      </c>
      <c r="F32" s="11" t="s">
        <v>13</v>
      </c>
      <c r="G32" s="82">
        <f>262.5+10.3</f>
        <v>272.8</v>
      </c>
      <c r="H32" s="30"/>
    </row>
    <row r="33" spans="1:8" ht="14.25">
      <c r="A33" s="12" t="s">
        <v>51</v>
      </c>
      <c r="B33" s="31" t="s">
        <v>37</v>
      </c>
      <c r="C33" s="11" t="s">
        <v>340</v>
      </c>
      <c r="D33" s="11" t="s">
        <v>341</v>
      </c>
      <c r="E33" s="11" t="s">
        <v>375</v>
      </c>
      <c r="F33" s="11" t="s">
        <v>14</v>
      </c>
      <c r="G33" s="82">
        <f>79.3+3.1</f>
        <v>82.39999999999999</v>
      </c>
      <c r="H33" s="30"/>
    </row>
    <row r="34" spans="1:8" ht="39" customHeight="1">
      <c r="A34" s="9" t="s">
        <v>52</v>
      </c>
      <c r="B34" s="5" t="s">
        <v>37</v>
      </c>
      <c r="C34" s="10" t="s">
        <v>296</v>
      </c>
      <c r="D34" s="10" t="s">
        <v>379</v>
      </c>
      <c r="E34" s="10" t="s">
        <v>8</v>
      </c>
      <c r="F34" s="10" t="s">
        <v>8</v>
      </c>
      <c r="G34" s="79">
        <f>G35+G83</f>
        <v>9910.100000000002</v>
      </c>
      <c r="H34" s="30"/>
    </row>
    <row r="35" spans="1:8" ht="28.5" customHeight="1">
      <c r="A35" s="7" t="s">
        <v>466</v>
      </c>
      <c r="B35" s="5" t="s">
        <v>37</v>
      </c>
      <c r="C35" s="10" t="s">
        <v>296</v>
      </c>
      <c r="D35" s="10" t="s">
        <v>359</v>
      </c>
      <c r="E35" s="10" t="s">
        <v>8</v>
      </c>
      <c r="F35" s="10" t="s">
        <v>8</v>
      </c>
      <c r="G35" s="79">
        <f>G36</f>
        <v>9909.400000000001</v>
      </c>
      <c r="H35" s="30"/>
    </row>
    <row r="36" spans="1:8" ht="30" customHeight="1">
      <c r="A36" s="38" t="s">
        <v>380</v>
      </c>
      <c r="B36" s="32" t="s">
        <v>37</v>
      </c>
      <c r="C36" s="23" t="s">
        <v>296</v>
      </c>
      <c r="D36" s="23" t="s">
        <v>350</v>
      </c>
      <c r="E36" s="23" t="s">
        <v>8</v>
      </c>
      <c r="F36" s="23" t="s">
        <v>8</v>
      </c>
      <c r="G36" s="80">
        <f>G37</f>
        <v>9909.400000000001</v>
      </c>
      <c r="H36" s="30"/>
    </row>
    <row r="37" spans="1:8" ht="27">
      <c r="A37" s="38" t="s">
        <v>384</v>
      </c>
      <c r="B37" s="32" t="s">
        <v>37</v>
      </c>
      <c r="C37" s="23" t="s">
        <v>296</v>
      </c>
      <c r="D37" s="23" t="s">
        <v>341</v>
      </c>
      <c r="E37" s="23" t="s">
        <v>8</v>
      </c>
      <c r="F37" s="23" t="s">
        <v>8</v>
      </c>
      <c r="G37" s="80">
        <f>G38+G51+G80+G43</f>
        <v>9909.400000000001</v>
      </c>
      <c r="H37" s="30"/>
    </row>
    <row r="38" spans="1:8" ht="42" customHeight="1">
      <c r="A38" s="15" t="s">
        <v>385</v>
      </c>
      <c r="B38" s="8" t="s">
        <v>37</v>
      </c>
      <c r="C38" s="16" t="s">
        <v>296</v>
      </c>
      <c r="D38" s="16" t="s">
        <v>341</v>
      </c>
      <c r="E38" s="16" t="s">
        <v>375</v>
      </c>
      <c r="F38" s="16" t="s">
        <v>8</v>
      </c>
      <c r="G38" s="81">
        <f>G39</f>
        <v>7746.3</v>
      </c>
      <c r="H38" s="30"/>
    </row>
    <row r="39" spans="1:8" ht="14.25">
      <c r="A39" s="12" t="s">
        <v>9</v>
      </c>
      <c r="B39" s="31" t="s">
        <v>37</v>
      </c>
      <c r="C39" s="11" t="s">
        <v>296</v>
      </c>
      <c r="D39" s="11" t="s">
        <v>341</v>
      </c>
      <c r="E39" s="11" t="s">
        <v>375</v>
      </c>
      <c r="F39" s="11" t="s">
        <v>10</v>
      </c>
      <c r="G39" s="82">
        <f>G40</f>
        <v>7746.3</v>
      </c>
      <c r="H39" s="30"/>
    </row>
    <row r="40" spans="1:8" ht="14.25">
      <c r="A40" s="12" t="s">
        <v>46</v>
      </c>
      <c r="B40" s="31" t="s">
        <v>37</v>
      </c>
      <c r="C40" s="11" t="s">
        <v>296</v>
      </c>
      <c r="D40" s="11" t="s">
        <v>341</v>
      </c>
      <c r="E40" s="11" t="s">
        <v>375</v>
      </c>
      <c r="F40" s="11" t="s">
        <v>11</v>
      </c>
      <c r="G40" s="82">
        <f>G41+G42</f>
        <v>7746.3</v>
      </c>
      <c r="H40" s="30"/>
    </row>
    <row r="41" spans="1:8" ht="14.25">
      <c r="A41" s="12" t="s">
        <v>12</v>
      </c>
      <c r="B41" s="31" t="s">
        <v>37</v>
      </c>
      <c r="C41" s="11" t="s">
        <v>296</v>
      </c>
      <c r="D41" s="11" t="s">
        <v>341</v>
      </c>
      <c r="E41" s="11" t="s">
        <v>375</v>
      </c>
      <c r="F41" s="11" t="s">
        <v>13</v>
      </c>
      <c r="G41" s="82">
        <v>5949.5</v>
      </c>
      <c r="H41" s="30"/>
    </row>
    <row r="42" spans="1:8" ht="14.25">
      <c r="A42" s="12" t="s">
        <v>51</v>
      </c>
      <c r="B42" s="31" t="s">
        <v>37</v>
      </c>
      <c r="C42" s="11" t="s">
        <v>296</v>
      </c>
      <c r="D42" s="11" t="s">
        <v>341</v>
      </c>
      <c r="E42" s="11" t="s">
        <v>375</v>
      </c>
      <c r="F42" s="11" t="s">
        <v>14</v>
      </c>
      <c r="G42" s="82">
        <v>1796.8</v>
      </c>
      <c r="H42" s="30"/>
    </row>
    <row r="43" spans="1:8" ht="25.5">
      <c r="A43" s="12" t="s">
        <v>402</v>
      </c>
      <c r="B43" s="31" t="s">
        <v>37</v>
      </c>
      <c r="C43" s="11" t="s">
        <v>296</v>
      </c>
      <c r="D43" s="11" t="s">
        <v>341</v>
      </c>
      <c r="E43" s="11" t="s">
        <v>401</v>
      </c>
      <c r="F43" s="11" t="s">
        <v>8</v>
      </c>
      <c r="G43" s="82">
        <f>G44+G48</f>
        <v>362.59999999999997</v>
      </c>
      <c r="H43" s="30"/>
    </row>
    <row r="44" spans="1:8" ht="14.25">
      <c r="A44" s="12" t="s">
        <v>9</v>
      </c>
      <c r="B44" s="31" t="s">
        <v>37</v>
      </c>
      <c r="C44" s="11" t="s">
        <v>296</v>
      </c>
      <c r="D44" s="11" t="s">
        <v>341</v>
      </c>
      <c r="E44" s="11" t="s">
        <v>401</v>
      </c>
      <c r="F44" s="11" t="s">
        <v>10</v>
      </c>
      <c r="G44" s="82">
        <f>G45</f>
        <v>246.29999999999998</v>
      </c>
      <c r="H44" s="30"/>
    </row>
    <row r="45" spans="1:8" ht="14.25">
      <c r="A45" s="12" t="s">
        <v>53</v>
      </c>
      <c r="B45" s="31" t="s">
        <v>37</v>
      </c>
      <c r="C45" s="11" t="s">
        <v>296</v>
      </c>
      <c r="D45" s="11" t="s">
        <v>341</v>
      </c>
      <c r="E45" s="11" t="s">
        <v>401</v>
      </c>
      <c r="F45" s="11" t="s">
        <v>15</v>
      </c>
      <c r="G45" s="82">
        <f>G46+G47</f>
        <v>246.29999999999998</v>
      </c>
      <c r="H45" s="30"/>
    </row>
    <row r="46" spans="1:8" ht="14.25">
      <c r="A46" s="12" t="s">
        <v>19</v>
      </c>
      <c r="B46" s="31" t="s">
        <v>37</v>
      </c>
      <c r="C46" s="11" t="s">
        <v>296</v>
      </c>
      <c r="D46" s="11" t="s">
        <v>341</v>
      </c>
      <c r="E46" s="11" t="s">
        <v>401</v>
      </c>
      <c r="F46" s="11" t="s">
        <v>20</v>
      </c>
      <c r="G46" s="82">
        <v>118.1</v>
      </c>
      <c r="H46" s="30"/>
    </row>
    <row r="47" spans="1:8" ht="14.25">
      <c r="A47" s="12" t="s">
        <v>48</v>
      </c>
      <c r="B47" s="31" t="s">
        <v>37</v>
      </c>
      <c r="C47" s="11" t="s">
        <v>296</v>
      </c>
      <c r="D47" s="11" t="s">
        <v>341</v>
      </c>
      <c r="E47" s="11" t="s">
        <v>401</v>
      </c>
      <c r="F47" s="11" t="s">
        <v>24</v>
      </c>
      <c r="G47" s="82">
        <f>128.2</f>
        <v>128.2</v>
      </c>
      <c r="H47" s="30"/>
    </row>
    <row r="48" spans="1:8" ht="14.25">
      <c r="A48" s="12" t="s">
        <v>27</v>
      </c>
      <c r="B48" s="31" t="s">
        <v>37</v>
      </c>
      <c r="C48" s="11" t="s">
        <v>296</v>
      </c>
      <c r="D48" s="11" t="s">
        <v>341</v>
      </c>
      <c r="E48" s="11" t="s">
        <v>401</v>
      </c>
      <c r="F48" s="11" t="s">
        <v>28</v>
      </c>
      <c r="G48" s="82">
        <f>G49+G50</f>
        <v>116.3</v>
      </c>
      <c r="H48" s="30"/>
    </row>
    <row r="49" spans="1:8" ht="14.25">
      <c r="A49" s="12" t="s">
        <v>29</v>
      </c>
      <c r="B49" s="31" t="s">
        <v>37</v>
      </c>
      <c r="C49" s="11" t="s">
        <v>296</v>
      </c>
      <c r="D49" s="11" t="s">
        <v>341</v>
      </c>
      <c r="E49" s="11" t="s">
        <v>401</v>
      </c>
      <c r="F49" s="11" t="s">
        <v>30</v>
      </c>
      <c r="G49" s="82">
        <v>39</v>
      </c>
      <c r="H49" s="30"/>
    </row>
    <row r="50" spans="1:8" ht="14.25">
      <c r="A50" s="12" t="s">
        <v>31</v>
      </c>
      <c r="B50" s="31" t="s">
        <v>37</v>
      </c>
      <c r="C50" s="11" t="s">
        <v>296</v>
      </c>
      <c r="D50" s="11" t="s">
        <v>341</v>
      </c>
      <c r="E50" s="11" t="s">
        <v>401</v>
      </c>
      <c r="F50" s="11" t="s">
        <v>32</v>
      </c>
      <c r="G50" s="82">
        <v>77.3</v>
      </c>
      <c r="H50" s="30"/>
    </row>
    <row r="51" spans="1:8" ht="28.5" customHeight="1">
      <c r="A51" s="12" t="s">
        <v>386</v>
      </c>
      <c r="B51" s="31" t="s">
        <v>37</v>
      </c>
      <c r="C51" s="11" t="s">
        <v>296</v>
      </c>
      <c r="D51" s="11" t="s">
        <v>341</v>
      </c>
      <c r="E51" s="11" t="s">
        <v>374</v>
      </c>
      <c r="F51" s="11" t="s">
        <v>8</v>
      </c>
      <c r="G51" s="82">
        <f>G52+G59</f>
        <v>1744.8</v>
      </c>
      <c r="H51" s="30"/>
    </row>
    <row r="52" spans="1:8" ht="14.25">
      <c r="A52" s="12" t="s">
        <v>9</v>
      </c>
      <c r="B52" s="31" t="s">
        <v>37</v>
      </c>
      <c r="C52" s="11" t="s">
        <v>296</v>
      </c>
      <c r="D52" s="11" t="s">
        <v>341</v>
      </c>
      <c r="E52" s="11" t="s">
        <v>374</v>
      </c>
      <c r="F52" s="11" t="s">
        <v>10</v>
      </c>
      <c r="G52" s="82">
        <f>G53</f>
        <v>1382.3</v>
      </c>
      <c r="H52" s="30"/>
    </row>
    <row r="53" spans="1:8" ht="14.25">
      <c r="A53" s="12" t="s">
        <v>53</v>
      </c>
      <c r="B53" s="31" t="s">
        <v>37</v>
      </c>
      <c r="C53" s="11" t="s">
        <v>296</v>
      </c>
      <c r="D53" s="11" t="s">
        <v>341</v>
      </c>
      <c r="E53" s="11" t="s">
        <v>374</v>
      </c>
      <c r="F53" s="11" t="s">
        <v>15</v>
      </c>
      <c r="G53" s="82">
        <f>SUM(G54:G58)</f>
        <v>1382.3</v>
      </c>
      <c r="H53" s="30"/>
    </row>
    <row r="54" spans="1:7" ht="14.25" hidden="1">
      <c r="A54" s="12" t="s">
        <v>19</v>
      </c>
      <c r="B54" s="31" t="s">
        <v>37</v>
      </c>
      <c r="C54" s="11" t="s">
        <v>296</v>
      </c>
      <c r="D54" s="11" t="s">
        <v>341</v>
      </c>
      <c r="E54" s="11" t="s">
        <v>374</v>
      </c>
      <c r="F54" s="11" t="s">
        <v>20</v>
      </c>
      <c r="G54" s="82"/>
    </row>
    <row r="55" spans="1:7" ht="14.25" hidden="1">
      <c r="A55" s="12" t="s">
        <v>16</v>
      </c>
      <c r="B55" s="31" t="s">
        <v>37</v>
      </c>
      <c r="C55" s="11" t="s">
        <v>296</v>
      </c>
      <c r="D55" s="11" t="s">
        <v>341</v>
      </c>
      <c r="E55" s="11" t="s">
        <v>374</v>
      </c>
      <c r="F55" s="11" t="s">
        <v>17</v>
      </c>
      <c r="G55" s="82"/>
    </row>
    <row r="56" spans="1:8" ht="14.25">
      <c r="A56" s="12" t="s">
        <v>21</v>
      </c>
      <c r="B56" s="31" t="s">
        <v>37</v>
      </c>
      <c r="C56" s="11" t="s">
        <v>296</v>
      </c>
      <c r="D56" s="11" t="s">
        <v>341</v>
      </c>
      <c r="E56" s="11" t="s">
        <v>374</v>
      </c>
      <c r="F56" s="11" t="s">
        <v>22</v>
      </c>
      <c r="G56" s="82">
        <f>43+13.5</f>
        <v>56.5</v>
      </c>
      <c r="H56" s="30"/>
    </row>
    <row r="57" spans="1:8" ht="14.25">
      <c r="A57" s="12" t="s">
        <v>54</v>
      </c>
      <c r="B57" s="31" t="s">
        <v>37</v>
      </c>
      <c r="C57" s="11" t="s">
        <v>296</v>
      </c>
      <c r="D57" s="11" t="s">
        <v>341</v>
      </c>
      <c r="E57" s="11" t="s">
        <v>374</v>
      </c>
      <c r="F57" s="11" t="s">
        <v>23</v>
      </c>
      <c r="G57" s="82">
        <v>138</v>
      </c>
      <c r="H57" s="30"/>
    </row>
    <row r="58" spans="1:8" ht="14.25">
      <c r="A58" s="12" t="s">
        <v>48</v>
      </c>
      <c r="B58" s="31" t="s">
        <v>37</v>
      </c>
      <c r="C58" s="11" t="s">
        <v>296</v>
      </c>
      <c r="D58" s="11" t="s">
        <v>341</v>
      </c>
      <c r="E58" s="11" t="s">
        <v>374</v>
      </c>
      <c r="F58" s="11" t="s">
        <v>24</v>
      </c>
      <c r="G58" s="82">
        <f>767.6+14+406.2</f>
        <v>1187.8</v>
      </c>
      <c r="H58" s="30"/>
    </row>
    <row r="59" spans="1:8" ht="14.25">
      <c r="A59" s="12" t="s">
        <v>27</v>
      </c>
      <c r="B59" s="31" t="s">
        <v>37</v>
      </c>
      <c r="C59" s="11" t="s">
        <v>296</v>
      </c>
      <c r="D59" s="11" t="s">
        <v>341</v>
      </c>
      <c r="E59" s="11" t="s">
        <v>374</v>
      </c>
      <c r="F59" s="11" t="s">
        <v>28</v>
      </c>
      <c r="G59" s="82">
        <f>G60+G61</f>
        <v>362.5</v>
      </c>
      <c r="H59" s="30"/>
    </row>
    <row r="60" spans="1:7" ht="14.25" hidden="1">
      <c r="A60" s="12" t="s">
        <v>29</v>
      </c>
      <c r="B60" s="31" t="s">
        <v>37</v>
      </c>
      <c r="C60" s="11" t="s">
        <v>296</v>
      </c>
      <c r="D60" s="11" t="s">
        <v>341</v>
      </c>
      <c r="E60" s="11" t="s">
        <v>374</v>
      </c>
      <c r="F60" s="11" t="s">
        <v>30</v>
      </c>
      <c r="G60" s="82"/>
    </row>
    <row r="61" spans="1:8" ht="14.25">
      <c r="A61" s="12" t="s">
        <v>31</v>
      </c>
      <c r="B61" s="31" t="s">
        <v>37</v>
      </c>
      <c r="C61" s="11" t="s">
        <v>296</v>
      </c>
      <c r="D61" s="11" t="s">
        <v>341</v>
      </c>
      <c r="E61" s="11" t="s">
        <v>374</v>
      </c>
      <c r="F61" s="11" t="s">
        <v>32</v>
      </c>
      <c r="G61" s="82">
        <v>362.5</v>
      </c>
      <c r="H61" s="30"/>
    </row>
    <row r="62" spans="1:8" ht="40.5" customHeight="1" hidden="1">
      <c r="A62" s="25" t="s">
        <v>92</v>
      </c>
      <c r="B62" s="32" t="s">
        <v>37</v>
      </c>
      <c r="C62" s="11" t="s">
        <v>296</v>
      </c>
      <c r="D62" s="11" t="s">
        <v>341</v>
      </c>
      <c r="E62" s="11" t="s">
        <v>376</v>
      </c>
      <c r="F62" s="11" t="s">
        <v>26</v>
      </c>
      <c r="G62" s="80">
        <f>G63</f>
        <v>0</v>
      </c>
      <c r="H62" s="30"/>
    </row>
    <row r="63" spans="1:8" ht="15.75" customHeight="1" hidden="1">
      <c r="A63" s="15" t="s">
        <v>49</v>
      </c>
      <c r="B63" s="8" t="s">
        <v>37</v>
      </c>
      <c r="C63" s="16" t="s">
        <v>7</v>
      </c>
      <c r="D63" s="16" t="s">
        <v>93</v>
      </c>
      <c r="E63" s="16" t="s">
        <v>50</v>
      </c>
      <c r="F63" s="16" t="s">
        <v>8</v>
      </c>
      <c r="G63" s="81">
        <f>G64+G68</f>
        <v>0</v>
      </c>
      <c r="H63" s="30"/>
    </row>
    <row r="64" spans="1:8" ht="12.75" customHeight="1" hidden="1">
      <c r="A64" s="12" t="s">
        <v>9</v>
      </c>
      <c r="B64" s="31" t="s">
        <v>37</v>
      </c>
      <c r="C64" s="11" t="s">
        <v>7</v>
      </c>
      <c r="D64" s="11" t="s">
        <v>93</v>
      </c>
      <c r="E64" s="11" t="s">
        <v>50</v>
      </c>
      <c r="F64" s="11" t="s">
        <v>10</v>
      </c>
      <c r="G64" s="82">
        <f>G65</f>
        <v>0</v>
      </c>
      <c r="H64" s="30"/>
    </row>
    <row r="65" spans="1:8" ht="12.75" customHeight="1" hidden="1">
      <c r="A65" s="12" t="s">
        <v>46</v>
      </c>
      <c r="B65" s="31" t="s">
        <v>37</v>
      </c>
      <c r="C65" s="11" t="s">
        <v>7</v>
      </c>
      <c r="D65" s="11" t="s">
        <v>93</v>
      </c>
      <c r="E65" s="11" t="s">
        <v>50</v>
      </c>
      <c r="F65" s="11" t="s">
        <v>11</v>
      </c>
      <c r="G65" s="82">
        <f>G66+G67</f>
        <v>0</v>
      </c>
      <c r="H65" s="30"/>
    </row>
    <row r="66" spans="1:9" ht="12.75" customHeight="1" hidden="1">
      <c r="A66" s="12" t="s">
        <v>12</v>
      </c>
      <c r="B66" s="31" t="s">
        <v>37</v>
      </c>
      <c r="C66" s="11" t="s">
        <v>7</v>
      </c>
      <c r="D66" s="11" t="s">
        <v>93</v>
      </c>
      <c r="E66" s="11" t="s">
        <v>50</v>
      </c>
      <c r="F66" s="11" t="s">
        <v>13</v>
      </c>
      <c r="G66" s="82"/>
      <c r="I66" s="72"/>
    </row>
    <row r="67" spans="1:7" ht="12.75" customHeight="1" hidden="1">
      <c r="A67" s="12" t="s">
        <v>51</v>
      </c>
      <c r="B67" s="31" t="s">
        <v>37</v>
      </c>
      <c r="C67" s="11" t="s">
        <v>7</v>
      </c>
      <c r="D67" s="11" t="s">
        <v>93</v>
      </c>
      <c r="E67" s="11" t="s">
        <v>50</v>
      </c>
      <c r="F67" s="11" t="s">
        <v>14</v>
      </c>
      <c r="G67" s="82"/>
    </row>
    <row r="68" spans="1:8" ht="12.75" customHeight="1" hidden="1">
      <c r="A68" s="12" t="s">
        <v>27</v>
      </c>
      <c r="B68" s="31" t="s">
        <v>37</v>
      </c>
      <c r="C68" s="11" t="s">
        <v>7</v>
      </c>
      <c r="D68" s="11" t="s">
        <v>93</v>
      </c>
      <c r="E68" s="11" t="s">
        <v>50</v>
      </c>
      <c r="F68" s="11" t="s">
        <v>28</v>
      </c>
      <c r="G68" s="82">
        <f>G69</f>
        <v>0</v>
      </c>
      <c r="H68" s="30"/>
    </row>
    <row r="69" spans="1:7" ht="12.75" customHeight="1" hidden="1">
      <c r="A69" s="12" t="s">
        <v>31</v>
      </c>
      <c r="B69" s="31" t="s">
        <v>37</v>
      </c>
      <c r="C69" s="11" t="s">
        <v>7</v>
      </c>
      <c r="D69" s="11" t="s">
        <v>93</v>
      </c>
      <c r="E69" s="11" t="s">
        <v>50</v>
      </c>
      <c r="F69" s="11" t="s">
        <v>32</v>
      </c>
      <c r="G69" s="82"/>
    </row>
    <row r="70" spans="1:8" ht="14.25" hidden="1">
      <c r="A70" s="9" t="s">
        <v>115</v>
      </c>
      <c r="B70" s="5" t="s">
        <v>37</v>
      </c>
      <c r="C70" s="10" t="s">
        <v>297</v>
      </c>
      <c r="D70" s="10" t="s">
        <v>18</v>
      </c>
      <c r="E70" s="10" t="s">
        <v>8</v>
      </c>
      <c r="F70" s="10" t="s">
        <v>8</v>
      </c>
      <c r="G70" s="79">
        <f>G71</f>
        <v>0</v>
      </c>
      <c r="H70" s="30"/>
    </row>
    <row r="71" spans="1:8" ht="15" hidden="1">
      <c r="A71" s="25" t="s">
        <v>109</v>
      </c>
      <c r="B71" s="5" t="s">
        <v>37</v>
      </c>
      <c r="C71" s="23" t="s">
        <v>297</v>
      </c>
      <c r="D71" s="23" t="s">
        <v>110</v>
      </c>
      <c r="E71" s="23" t="s">
        <v>8</v>
      </c>
      <c r="F71" s="23" t="s">
        <v>8</v>
      </c>
      <c r="G71" s="80">
        <f>G72+G76</f>
        <v>0</v>
      </c>
      <c r="H71" s="30"/>
    </row>
    <row r="72" spans="1:8" ht="27" hidden="1">
      <c r="A72" s="25" t="s">
        <v>112</v>
      </c>
      <c r="B72" s="32" t="s">
        <v>37</v>
      </c>
      <c r="C72" s="23" t="s">
        <v>297</v>
      </c>
      <c r="D72" s="23" t="s">
        <v>111</v>
      </c>
      <c r="E72" s="23" t="s">
        <v>8</v>
      </c>
      <c r="F72" s="23" t="s">
        <v>8</v>
      </c>
      <c r="G72" s="80">
        <f>G73</f>
        <v>0</v>
      </c>
      <c r="H72" s="30"/>
    </row>
    <row r="73" spans="1:8" ht="14.25" hidden="1">
      <c r="A73" s="15" t="s">
        <v>49</v>
      </c>
      <c r="B73" s="8" t="s">
        <v>37</v>
      </c>
      <c r="C73" s="16" t="s">
        <v>297</v>
      </c>
      <c r="D73" s="16" t="s">
        <v>111</v>
      </c>
      <c r="E73" s="16" t="s">
        <v>50</v>
      </c>
      <c r="F73" s="16" t="s">
        <v>8</v>
      </c>
      <c r="G73" s="81">
        <f>G74</f>
        <v>0</v>
      </c>
      <c r="H73" s="30"/>
    </row>
    <row r="74" spans="1:8" ht="14.25" hidden="1">
      <c r="A74" s="12" t="s">
        <v>9</v>
      </c>
      <c r="B74" s="31" t="s">
        <v>37</v>
      </c>
      <c r="C74" s="11" t="s">
        <v>297</v>
      </c>
      <c r="D74" s="11" t="s">
        <v>111</v>
      </c>
      <c r="E74" s="11" t="s">
        <v>50</v>
      </c>
      <c r="F74" s="20">
        <v>200</v>
      </c>
      <c r="G74" s="82">
        <f>G75</f>
        <v>0</v>
      </c>
      <c r="H74" s="30"/>
    </row>
    <row r="75" spans="1:7" ht="14.25" hidden="1">
      <c r="A75" s="12" t="s">
        <v>25</v>
      </c>
      <c r="B75" s="31" t="s">
        <v>37</v>
      </c>
      <c r="C75" s="11" t="s">
        <v>297</v>
      </c>
      <c r="D75" s="11" t="s">
        <v>111</v>
      </c>
      <c r="E75" s="11" t="s">
        <v>50</v>
      </c>
      <c r="F75" s="20">
        <v>290</v>
      </c>
      <c r="G75" s="82"/>
    </row>
    <row r="76" spans="1:8" ht="15" hidden="1">
      <c r="A76" s="25" t="s">
        <v>114</v>
      </c>
      <c r="B76" s="32" t="s">
        <v>37</v>
      </c>
      <c r="C76" s="23" t="s">
        <v>297</v>
      </c>
      <c r="D76" s="23" t="s">
        <v>113</v>
      </c>
      <c r="E76" s="23" t="s">
        <v>8</v>
      </c>
      <c r="F76" s="23" t="s">
        <v>8</v>
      </c>
      <c r="G76" s="80">
        <f>G77</f>
        <v>0</v>
      </c>
      <c r="H76" s="30"/>
    </row>
    <row r="77" spans="1:8" ht="14.25" hidden="1">
      <c r="A77" s="15" t="s">
        <v>49</v>
      </c>
      <c r="B77" s="8" t="s">
        <v>37</v>
      </c>
      <c r="C77" s="16" t="s">
        <v>297</v>
      </c>
      <c r="D77" s="16" t="s">
        <v>113</v>
      </c>
      <c r="E77" s="16" t="s">
        <v>50</v>
      </c>
      <c r="F77" s="16" t="s">
        <v>8</v>
      </c>
      <c r="G77" s="81">
        <f>G78</f>
        <v>0</v>
      </c>
      <c r="H77" s="30"/>
    </row>
    <row r="78" spans="1:8" ht="14.25" hidden="1">
      <c r="A78" s="12" t="s">
        <v>9</v>
      </c>
      <c r="B78" s="31" t="s">
        <v>37</v>
      </c>
      <c r="C78" s="11" t="s">
        <v>297</v>
      </c>
      <c r="D78" s="11" t="s">
        <v>113</v>
      </c>
      <c r="E78" s="11" t="s">
        <v>50</v>
      </c>
      <c r="F78" s="20">
        <v>200</v>
      </c>
      <c r="G78" s="82">
        <f>G79</f>
        <v>0</v>
      </c>
      <c r="H78" s="30"/>
    </row>
    <row r="79" spans="1:7" ht="14.25" hidden="1">
      <c r="A79" s="12" t="s">
        <v>25</v>
      </c>
      <c r="B79" s="31" t="s">
        <v>37</v>
      </c>
      <c r="C79" s="11" t="s">
        <v>297</v>
      </c>
      <c r="D79" s="11" t="s">
        <v>113</v>
      </c>
      <c r="E79" s="11" t="s">
        <v>50</v>
      </c>
      <c r="F79" s="20">
        <v>290</v>
      </c>
      <c r="G79" s="82"/>
    </row>
    <row r="80" spans="1:8" ht="14.25">
      <c r="A80" s="15" t="s">
        <v>387</v>
      </c>
      <c r="B80" s="8" t="s">
        <v>37</v>
      </c>
      <c r="C80" s="16" t="s">
        <v>296</v>
      </c>
      <c r="D80" s="16" t="s">
        <v>341</v>
      </c>
      <c r="E80" s="16" t="s">
        <v>376</v>
      </c>
      <c r="F80" s="16" t="s">
        <v>8</v>
      </c>
      <c r="G80" s="81">
        <f>G81</f>
        <v>55.7</v>
      </c>
      <c r="H80" s="30"/>
    </row>
    <row r="81" spans="1:8" ht="14.25">
      <c r="A81" s="12" t="s">
        <v>9</v>
      </c>
      <c r="B81" s="31" t="s">
        <v>37</v>
      </c>
      <c r="C81" s="11" t="s">
        <v>296</v>
      </c>
      <c r="D81" s="11" t="s">
        <v>341</v>
      </c>
      <c r="E81" s="11" t="s">
        <v>376</v>
      </c>
      <c r="F81" s="11" t="s">
        <v>10</v>
      </c>
      <c r="G81" s="82">
        <f>G82</f>
        <v>55.7</v>
      </c>
      <c r="H81" s="30"/>
    </row>
    <row r="82" spans="1:8" ht="14.25">
      <c r="A82" s="13" t="s">
        <v>25</v>
      </c>
      <c r="B82" s="31" t="s">
        <v>37</v>
      </c>
      <c r="C82" s="11" t="s">
        <v>296</v>
      </c>
      <c r="D82" s="11" t="s">
        <v>341</v>
      </c>
      <c r="E82" s="11" t="s">
        <v>376</v>
      </c>
      <c r="F82" s="11" t="s">
        <v>26</v>
      </c>
      <c r="G82" s="82">
        <v>55.7</v>
      </c>
      <c r="H82" s="30"/>
    </row>
    <row r="83" spans="1:8" ht="27">
      <c r="A83" s="25" t="s">
        <v>469</v>
      </c>
      <c r="B83" s="32" t="s">
        <v>37</v>
      </c>
      <c r="C83" s="23" t="s">
        <v>296</v>
      </c>
      <c r="D83" s="23" t="s">
        <v>467</v>
      </c>
      <c r="E83" s="23" t="s">
        <v>8</v>
      </c>
      <c r="F83" s="23" t="s">
        <v>8</v>
      </c>
      <c r="G83" s="80">
        <f>G84</f>
        <v>0.7</v>
      </c>
      <c r="H83" s="30"/>
    </row>
    <row r="84" spans="1:8" ht="89.25">
      <c r="A84" s="198" t="s">
        <v>470</v>
      </c>
      <c r="B84" s="8" t="s">
        <v>37</v>
      </c>
      <c r="C84" s="16" t="s">
        <v>296</v>
      </c>
      <c r="D84" s="16" t="s">
        <v>468</v>
      </c>
      <c r="E84" s="16" t="s">
        <v>8</v>
      </c>
      <c r="F84" s="16" t="s">
        <v>8</v>
      </c>
      <c r="G84" s="81">
        <f>G85</f>
        <v>0.7</v>
      </c>
      <c r="H84" s="30"/>
    </row>
    <row r="85" spans="1:8" ht="25.5">
      <c r="A85" s="199" t="s">
        <v>386</v>
      </c>
      <c r="B85" s="31" t="s">
        <v>37</v>
      </c>
      <c r="C85" s="11" t="s">
        <v>296</v>
      </c>
      <c r="D85" s="11" t="s">
        <v>468</v>
      </c>
      <c r="E85" s="11" t="s">
        <v>374</v>
      </c>
      <c r="F85" s="11" t="s">
        <v>8</v>
      </c>
      <c r="G85" s="82">
        <f>G86</f>
        <v>0.7</v>
      </c>
      <c r="H85" s="30"/>
    </row>
    <row r="86" spans="1:8" ht="14.25">
      <c r="A86" s="12" t="s">
        <v>27</v>
      </c>
      <c r="B86" s="31" t="s">
        <v>37</v>
      </c>
      <c r="C86" s="11" t="s">
        <v>296</v>
      </c>
      <c r="D86" s="11" t="s">
        <v>468</v>
      </c>
      <c r="E86" s="11" t="s">
        <v>374</v>
      </c>
      <c r="F86" s="11" t="s">
        <v>28</v>
      </c>
      <c r="G86" s="82">
        <f>G87</f>
        <v>0.7</v>
      </c>
      <c r="H86" s="30"/>
    </row>
    <row r="87" spans="1:8" ht="14.25">
      <c r="A87" s="12" t="s">
        <v>31</v>
      </c>
      <c r="B87" s="31" t="s">
        <v>37</v>
      </c>
      <c r="C87" s="11" t="s">
        <v>296</v>
      </c>
      <c r="D87" s="11" t="s">
        <v>468</v>
      </c>
      <c r="E87" s="11" t="s">
        <v>374</v>
      </c>
      <c r="F87" s="11" t="s">
        <v>32</v>
      </c>
      <c r="G87" s="82">
        <v>0.7</v>
      </c>
      <c r="H87" s="30"/>
    </row>
    <row r="88" spans="1:8" ht="14.25">
      <c r="A88" s="18" t="s">
        <v>33</v>
      </c>
      <c r="B88" s="5" t="s">
        <v>37</v>
      </c>
      <c r="C88" s="10" t="s">
        <v>298</v>
      </c>
      <c r="D88" s="10" t="s">
        <v>379</v>
      </c>
      <c r="E88" s="10" t="s">
        <v>8</v>
      </c>
      <c r="F88" s="10" t="s">
        <v>8</v>
      </c>
      <c r="G88" s="79">
        <f aca="true" t="shared" si="2" ref="G88:G93">G89</f>
        <v>1327.5</v>
      </c>
      <c r="H88" s="30"/>
    </row>
    <row r="89" spans="1:8" ht="25.5">
      <c r="A89" s="7" t="s">
        <v>466</v>
      </c>
      <c r="B89" s="5" t="s">
        <v>37</v>
      </c>
      <c r="C89" s="10" t="s">
        <v>298</v>
      </c>
      <c r="D89" s="10" t="s">
        <v>359</v>
      </c>
      <c r="E89" s="10" t="s">
        <v>8</v>
      </c>
      <c r="F89" s="10" t="s">
        <v>8</v>
      </c>
      <c r="G89" s="79">
        <f t="shared" si="2"/>
        <v>1327.5</v>
      </c>
      <c r="H89" s="30"/>
    </row>
    <row r="90" spans="1:8" ht="27">
      <c r="A90" s="38" t="s">
        <v>380</v>
      </c>
      <c r="B90" s="5" t="s">
        <v>37</v>
      </c>
      <c r="C90" s="23" t="s">
        <v>298</v>
      </c>
      <c r="D90" s="23" t="s">
        <v>350</v>
      </c>
      <c r="E90" s="23" t="s">
        <v>8</v>
      </c>
      <c r="F90" s="23" t="s">
        <v>8</v>
      </c>
      <c r="G90" s="80">
        <f t="shared" si="2"/>
        <v>1327.5</v>
      </c>
      <c r="H90" s="30"/>
    </row>
    <row r="91" spans="1:8" ht="27">
      <c r="A91" s="25" t="s">
        <v>388</v>
      </c>
      <c r="B91" s="32" t="s">
        <v>37</v>
      </c>
      <c r="C91" s="23" t="s">
        <v>298</v>
      </c>
      <c r="D91" s="23" t="s">
        <v>342</v>
      </c>
      <c r="E91" s="23" t="s">
        <v>8</v>
      </c>
      <c r="F91" s="23" t="s">
        <v>8</v>
      </c>
      <c r="G91" s="80">
        <f t="shared" si="2"/>
        <v>1327.5</v>
      </c>
      <c r="H91" s="30"/>
    </row>
    <row r="92" spans="1:8" ht="14.25">
      <c r="A92" s="15" t="s">
        <v>389</v>
      </c>
      <c r="B92" s="8" t="s">
        <v>37</v>
      </c>
      <c r="C92" s="16" t="s">
        <v>298</v>
      </c>
      <c r="D92" s="16" t="s">
        <v>342</v>
      </c>
      <c r="E92" s="16" t="s">
        <v>377</v>
      </c>
      <c r="F92" s="16" t="s">
        <v>8</v>
      </c>
      <c r="G92" s="81">
        <f t="shared" si="2"/>
        <v>1327.5</v>
      </c>
      <c r="H92" s="30"/>
    </row>
    <row r="93" spans="1:8" ht="14.25">
      <c r="A93" s="12" t="s">
        <v>9</v>
      </c>
      <c r="B93" s="31" t="s">
        <v>37</v>
      </c>
      <c r="C93" s="11" t="s">
        <v>298</v>
      </c>
      <c r="D93" s="11" t="s">
        <v>342</v>
      </c>
      <c r="E93" s="11" t="s">
        <v>377</v>
      </c>
      <c r="F93" s="20">
        <v>200</v>
      </c>
      <c r="G93" s="82">
        <f t="shared" si="2"/>
        <v>1327.5</v>
      </c>
      <c r="H93" s="30"/>
    </row>
    <row r="94" spans="1:8" ht="14.25">
      <c r="A94" s="12" t="s">
        <v>25</v>
      </c>
      <c r="B94" s="31" t="s">
        <v>37</v>
      </c>
      <c r="C94" s="11" t="s">
        <v>298</v>
      </c>
      <c r="D94" s="11" t="s">
        <v>342</v>
      </c>
      <c r="E94" s="11" t="s">
        <v>377</v>
      </c>
      <c r="F94" s="20">
        <v>290</v>
      </c>
      <c r="G94" s="82">
        <v>1327.5</v>
      </c>
      <c r="H94" s="30"/>
    </row>
    <row r="95" spans="1:8" ht="14.25">
      <c r="A95" s="18" t="s">
        <v>472</v>
      </c>
      <c r="B95" s="5" t="s">
        <v>37</v>
      </c>
      <c r="C95" s="10" t="s">
        <v>471</v>
      </c>
      <c r="D95" s="10" t="s">
        <v>379</v>
      </c>
      <c r="E95" s="10" t="s">
        <v>8</v>
      </c>
      <c r="F95" s="10" t="s">
        <v>8</v>
      </c>
      <c r="G95" s="79">
        <f aca="true" t="shared" si="3" ref="G95:G100">G96</f>
        <v>58</v>
      </c>
      <c r="H95" s="30"/>
    </row>
    <row r="96" spans="1:8" ht="25.5">
      <c r="A96" s="7" t="s">
        <v>466</v>
      </c>
      <c r="B96" s="5" t="s">
        <v>37</v>
      </c>
      <c r="C96" s="10" t="s">
        <v>471</v>
      </c>
      <c r="D96" s="10" t="s">
        <v>359</v>
      </c>
      <c r="E96" s="10" t="s">
        <v>8</v>
      </c>
      <c r="F96" s="10" t="s">
        <v>8</v>
      </c>
      <c r="G96" s="79">
        <f t="shared" si="3"/>
        <v>58</v>
      </c>
      <c r="H96" s="30"/>
    </row>
    <row r="97" spans="1:8" ht="27">
      <c r="A97" s="38" t="s">
        <v>380</v>
      </c>
      <c r="B97" s="5" t="s">
        <v>37</v>
      </c>
      <c r="C97" s="23" t="s">
        <v>471</v>
      </c>
      <c r="D97" s="23" t="s">
        <v>350</v>
      </c>
      <c r="E97" s="23" t="s">
        <v>8</v>
      </c>
      <c r="F97" s="23" t="s">
        <v>8</v>
      </c>
      <c r="G97" s="80">
        <f t="shared" si="3"/>
        <v>58</v>
      </c>
      <c r="H97" s="30"/>
    </row>
    <row r="98" spans="1:8" ht="15">
      <c r="A98" s="25" t="s">
        <v>472</v>
      </c>
      <c r="B98" s="32" t="s">
        <v>37</v>
      </c>
      <c r="C98" s="23" t="s">
        <v>471</v>
      </c>
      <c r="D98" s="23" t="s">
        <v>473</v>
      </c>
      <c r="E98" s="23" t="s">
        <v>8</v>
      </c>
      <c r="F98" s="23" t="s">
        <v>8</v>
      </c>
      <c r="G98" s="80">
        <f t="shared" si="3"/>
        <v>58</v>
      </c>
      <c r="H98" s="30"/>
    </row>
    <row r="99" spans="1:8" ht="25.5">
      <c r="A99" s="12" t="s">
        <v>386</v>
      </c>
      <c r="B99" s="8" t="s">
        <v>37</v>
      </c>
      <c r="C99" s="16" t="s">
        <v>471</v>
      </c>
      <c r="D99" s="11" t="s">
        <v>473</v>
      </c>
      <c r="E99" s="11" t="s">
        <v>374</v>
      </c>
      <c r="F99" s="16" t="s">
        <v>8</v>
      </c>
      <c r="G99" s="81">
        <f t="shared" si="3"/>
        <v>58</v>
      </c>
      <c r="H99" s="30"/>
    </row>
    <row r="100" spans="1:8" ht="14.25">
      <c r="A100" s="12" t="s">
        <v>9</v>
      </c>
      <c r="B100" s="31" t="s">
        <v>37</v>
      </c>
      <c r="C100" s="11" t="s">
        <v>471</v>
      </c>
      <c r="D100" s="11" t="s">
        <v>473</v>
      </c>
      <c r="E100" s="11" t="s">
        <v>374</v>
      </c>
      <c r="F100" s="20">
        <v>200</v>
      </c>
      <c r="G100" s="82">
        <f t="shared" si="3"/>
        <v>58</v>
      </c>
      <c r="H100" s="30"/>
    </row>
    <row r="101" spans="1:8" ht="14.25">
      <c r="A101" s="12" t="s">
        <v>48</v>
      </c>
      <c r="B101" s="31" t="s">
        <v>37</v>
      </c>
      <c r="C101" s="11" t="s">
        <v>471</v>
      </c>
      <c r="D101" s="11" t="s">
        <v>473</v>
      </c>
      <c r="E101" s="11" t="s">
        <v>374</v>
      </c>
      <c r="F101" s="20">
        <v>226</v>
      </c>
      <c r="G101" s="82">
        <v>58</v>
      </c>
      <c r="H101" s="30"/>
    </row>
    <row r="102" spans="1:8" ht="14.25">
      <c r="A102" s="68" t="s">
        <v>76</v>
      </c>
      <c r="B102" s="4" t="s">
        <v>37</v>
      </c>
      <c r="C102" s="21" t="s">
        <v>308</v>
      </c>
      <c r="D102" s="73" t="s">
        <v>404</v>
      </c>
      <c r="E102" s="21" t="s">
        <v>377</v>
      </c>
      <c r="F102" s="21" t="s">
        <v>8</v>
      </c>
      <c r="G102" s="78">
        <f>G103</f>
        <v>383</v>
      </c>
      <c r="H102" s="30"/>
    </row>
    <row r="103" spans="1:8" ht="14.25">
      <c r="A103" s="14" t="s">
        <v>39</v>
      </c>
      <c r="B103" s="10" t="s">
        <v>37</v>
      </c>
      <c r="C103" s="10" t="s">
        <v>299</v>
      </c>
      <c r="D103" s="73" t="s">
        <v>379</v>
      </c>
      <c r="E103" s="73" t="s">
        <v>8</v>
      </c>
      <c r="F103" s="73" t="s">
        <v>8</v>
      </c>
      <c r="G103" s="79">
        <f>G104</f>
        <v>383</v>
      </c>
      <c r="H103" s="30"/>
    </row>
    <row r="104" spans="1:8" ht="30.75" customHeight="1">
      <c r="A104" s="25" t="s">
        <v>390</v>
      </c>
      <c r="B104" s="32" t="s">
        <v>37</v>
      </c>
      <c r="C104" s="23" t="s">
        <v>299</v>
      </c>
      <c r="D104" s="24" t="s">
        <v>358</v>
      </c>
      <c r="E104" s="24" t="s">
        <v>8</v>
      </c>
      <c r="F104" s="24" t="s">
        <v>8</v>
      </c>
      <c r="G104" s="80">
        <f>G105</f>
        <v>383</v>
      </c>
      <c r="H104" s="30"/>
    </row>
    <row r="105" spans="1:8" ht="42" customHeight="1">
      <c r="A105" s="193" t="s">
        <v>378</v>
      </c>
      <c r="B105" s="32" t="s">
        <v>37</v>
      </c>
      <c r="C105" s="23" t="s">
        <v>299</v>
      </c>
      <c r="D105" s="23" t="s">
        <v>343</v>
      </c>
      <c r="E105" s="24" t="s">
        <v>8</v>
      </c>
      <c r="F105" s="24" t="s">
        <v>8</v>
      </c>
      <c r="G105" s="80">
        <f>G106</f>
        <v>383</v>
      </c>
      <c r="H105" s="30"/>
    </row>
    <row r="106" spans="1:8" ht="38.25">
      <c r="A106" s="15" t="s">
        <v>385</v>
      </c>
      <c r="B106" s="8" t="s">
        <v>37</v>
      </c>
      <c r="C106" s="16" t="s">
        <v>299</v>
      </c>
      <c r="D106" s="16" t="s">
        <v>343</v>
      </c>
      <c r="E106" s="39" t="s">
        <v>375</v>
      </c>
      <c r="F106" s="39" t="s">
        <v>8</v>
      </c>
      <c r="G106" s="81">
        <f>G107+G113</f>
        <v>383</v>
      </c>
      <c r="H106" s="30"/>
    </row>
    <row r="107" spans="1:8" ht="15.75">
      <c r="A107" s="1" t="s">
        <v>9</v>
      </c>
      <c r="B107" s="31" t="s">
        <v>37</v>
      </c>
      <c r="C107" s="11" t="s">
        <v>299</v>
      </c>
      <c r="D107" s="11" t="s">
        <v>343</v>
      </c>
      <c r="E107" s="37" t="s">
        <v>375</v>
      </c>
      <c r="F107" s="37" t="s">
        <v>10</v>
      </c>
      <c r="G107" s="82">
        <f>G108+G111</f>
        <v>383</v>
      </c>
      <c r="H107" s="30"/>
    </row>
    <row r="108" spans="1:8" ht="14.25">
      <c r="A108" s="12" t="s">
        <v>46</v>
      </c>
      <c r="B108" s="31" t="s">
        <v>37</v>
      </c>
      <c r="C108" s="11" t="s">
        <v>299</v>
      </c>
      <c r="D108" s="11" t="s">
        <v>343</v>
      </c>
      <c r="E108" s="37" t="s">
        <v>375</v>
      </c>
      <c r="F108" s="37" t="s">
        <v>11</v>
      </c>
      <c r="G108" s="82">
        <f>G109+G110</f>
        <v>383</v>
      </c>
      <c r="H108" s="30"/>
    </row>
    <row r="109" spans="1:8" ht="14.25">
      <c r="A109" s="12" t="s">
        <v>12</v>
      </c>
      <c r="B109" s="31" t="s">
        <v>37</v>
      </c>
      <c r="C109" s="11" t="s">
        <v>299</v>
      </c>
      <c r="D109" s="11" t="s">
        <v>343</v>
      </c>
      <c r="E109" s="37" t="s">
        <v>375</v>
      </c>
      <c r="F109" s="37" t="s">
        <v>13</v>
      </c>
      <c r="G109" s="82">
        <v>294</v>
      </c>
      <c r="H109" s="30"/>
    </row>
    <row r="110" spans="1:8" ht="14.25">
      <c r="A110" s="12" t="s">
        <v>51</v>
      </c>
      <c r="B110" s="31" t="s">
        <v>37</v>
      </c>
      <c r="C110" s="11" t="s">
        <v>299</v>
      </c>
      <c r="D110" s="11" t="s">
        <v>343</v>
      </c>
      <c r="E110" s="37" t="s">
        <v>375</v>
      </c>
      <c r="F110" s="37" t="s">
        <v>14</v>
      </c>
      <c r="G110" s="82">
        <v>89</v>
      </c>
      <c r="H110" s="30"/>
    </row>
    <row r="111" spans="1:8" ht="14.25" hidden="1">
      <c r="A111" s="12" t="s">
        <v>53</v>
      </c>
      <c r="B111" s="31" t="s">
        <v>37</v>
      </c>
      <c r="C111" s="11" t="s">
        <v>299</v>
      </c>
      <c r="D111" s="11" t="s">
        <v>42</v>
      </c>
      <c r="E111" s="37" t="s">
        <v>50</v>
      </c>
      <c r="F111" s="37" t="s">
        <v>15</v>
      </c>
      <c r="G111" s="13">
        <f>G112</f>
        <v>0</v>
      </c>
      <c r="H111" s="30"/>
    </row>
    <row r="112" spans="1:7" ht="14.25" hidden="1">
      <c r="A112" s="12" t="s">
        <v>48</v>
      </c>
      <c r="B112" s="31" t="s">
        <v>37</v>
      </c>
      <c r="C112" s="11" t="s">
        <v>299</v>
      </c>
      <c r="D112" s="11" t="s">
        <v>42</v>
      </c>
      <c r="E112" s="37" t="s">
        <v>50</v>
      </c>
      <c r="F112" s="37" t="s">
        <v>24</v>
      </c>
      <c r="G112" s="13"/>
    </row>
    <row r="113" spans="1:8" ht="14.25" hidden="1">
      <c r="A113" s="12" t="s">
        <v>27</v>
      </c>
      <c r="B113" s="31" t="s">
        <v>37</v>
      </c>
      <c r="C113" s="11" t="s">
        <v>299</v>
      </c>
      <c r="D113" s="11" t="s">
        <v>343</v>
      </c>
      <c r="E113" s="37" t="s">
        <v>50</v>
      </c>
      <c r="F113" s="37" t="s">
        <v>28</v>
      </c>
      <c r="G113" s="82">
        <v>0</v>
      </c>
      <c r="H113" s="30"/>
    </row>
    <row r="114" spans="1:8" ht="14.25" hidden="1">
      <c r="A114" s="26" t="s">
        <v>31</v>
      </c>
      <c r="B114" s="31" t="s">
        <v>37</v>
      </c>
      <c r="C114" s="11" t="s">
        <v>299</v>
      </c>
      <c r="D114" s="37" t="s">
        <v>343</v>
      </c>
      <c r="E114" s="37" t="s">
        <v>50</v>
      </c>
      <c r="F114" s="37" t="s">
        <v>32</v>
      </c>
      <c r="G114" s="82">
        <v>0</v>
      </c>
      <c r="H114" s="30"/>
    </row>
    <row r="115" spans="1:8" ht="29.25" hidden="1">
      <c r="A115" s="68" t="s">
        <v>315</v>
      </c>
      <c r="B115" s="32" t="s">
        <v>37</v>
      </c>
      <c r="C115" s="19" t="s">
        <v>326</v>
      </c>
      <c r="D115" s="21" t="s">
        <v>18</v>
      </c>
      <c r="E115" s="21" t="s">
        <v>8</v>
      </c>
      <c r="F115" s="21" t="s">
        <v>8</v>
      </c>
      <c r="G115" s="78">
        <f>G116</f>
        <v>0</v>
      </c>
      <c r="H115" s="30"/>
    </row>
    <row r="116" spans="1:8" ht="14.25" hidden="1">
      <c r="A116" s="9" t="s">
        <v>316</v>
      </c>
      <c r="B116" s="8" t="s">
        <v>37</v>
      </c>
      <c r="C116" s="10" t="s">
        <v>327</v>
      </c>
      <c r="D116" s="73" t="s">
        <v>18</v>
      </c>
      <c r="E116" s="73" t="s">
        <v>8</v>
      </c>
      <c r="F116" s="73" t="s">
        <v>8</v>
      </c>
      <c r="G116" s="79">
        <f>G117</f>
        <v>0</v>
      </c>
      <c r="H116" s="30"/>
    </row>
    <row r="117" spans="1:8" ht="27" hidden="1">
      <c r="A117" s="178" t="s">
        <v>317</v>
      </c>
      <c r="B117" s="31" t="s">
        <v>37</v>
      </c>
      <c r="C117" s="23" t="s">
        <v>327</v>
      </c>
      <c r="D117" s="23" t="s">
        <v>318</v>
      </c>
      <c r="E117" s="24" t="s">
        <v>8</v>
      </c>
      <c r="F117" s="24" t="s">
        <v>8</v>
      </c>
      <c r="G117" s="80">
        <f>G118</f>
        <v>0</v>
      </c>
      <c r="H117" s="30"/>
    </row>
    <row r="118" spans="1:8" ht="14.25" hidden="1">
      <c r="A118" s="17" t="s">
        <v>49</v>
      </c>
      <c r="B118" s="31" t="s">
        <v>37</v>
      </c>
      <c r="C118" s="16" t="s">
        <v>327</v>
      </c>
      <c r="D118" s="16" t="s">
        <v>318</v>
      </c>
      <c r="E118" s="39" t="s">
        <v>50</v>
      </c>
      <c r="F118" s="39" t="s">
        <v>8</v>
      </c>
      <c r="G118" s="81">
        <f>G119</f>
        <v>0</v>
      </c>
      <c r="H118" s="30"/>
    </row>
    <row r="119" spans="1:8" ht="14.25" hidden="1">
      <c r="A119" s="12" t="s">
        <v>27</v>
      </c>
      <c r="B119" s="31" t="s">
        <v>37</v>
      </c>
      <c r="C119" s="11" t="s">
        <v>327</v>
      </c>
      <c r="D119" s="11" t="s">
        <v>318</v>
      </c>
      <c r="E119" s="37" t="s">
        <v>50</v>
      </c>
      <c r="F119" s="37" t="s">
        <v>28</v>
      </c>
      <c r="G119" s="82">
        <f>G120</f>
        <v>0</v>
      </c>
      <c r="H119" s="30"/>
    </row>
    <row r="120" spans="1:7" ht="14.25" hidden="1">
      <c r="A120" s="26" t="s">
        <v>31</v>
      </c>
      <c r="B120" s="31" t="s">
        <v>37</v>
      </c>
      <c r="C120" s="11" t="s">
        <v>327</v>
      </c>
      <c r="D120" s="37" t="s">
        <v>318</v>
      </c>
      <c r="E120" s="37" t="s">
        <v>50</v>
      </c>
      <c r="F120" s="37" t="s">
        <v>32</v>
      </c>
      <c r="G120" s="82"/>
    </row>
    <row r="121" spans="1:8" ht="14.25">
      <c r="A121" s="68" t="s">
        <v>82</v>
      </c>
      <c r="B121" s="4" t="s">
        <v>37</v>
      </c>
      <c r="C121" s="19" t="s">
        <v>309</v>
      </c>
      <c r="D121" s="21" t="s">
        <v>379</v>
      </c>
      <c r="E121" s="21" t="s">
        <v>8</v>
      </c>
      <c r="F121" s="21" t="s">
        <v>8</v>
      </c>
      <c r="G121" s="78">
        <f>G122</f>
        <v>1507.1000000000001</v>
      </c>
      <c r="H121" s="30"/>
    </row>
    <row r="122" spans="1:8" ht="14.25">
      <c r="A122" s="9" t="s">
        <v>260</v>
      </c>
      <c r="B122" s="5" t="s">
        <v>37</v>
      </c>
      <c r="C122" s="10" t="s">
        <v>300</v>
      </c>
      <c r="D122" s="73" t="s">
        <v>379</v>
      </c>
      <c r="E122" s="73" t="s">
        <v>8</v>
      </c>
      <c r="F122" s="73" t="s">
        <v>8</v>
      </c>
      <c r="G122" s="79">
        <f>G123+G130</f>
        <v>1507.1000000000001</v>
      </c>
      <c r="H122" s="30"/>
    </row>
    <row r="123" spans="1:8" ht="14.25">
      <c r="A123" s="9" t="s">
        <v>412</v>
      </c>
      <c r="B123" s="5" t="s">
        <v>37</v>
      </c>
      <c r="C123" s="10" t="s">
        <v>300</v>
      </c>
      <c r="D123" s="73" t="s">
        <v>411</v>
      </c>
      <c r="E123" s="73" t="s">
        <v>8</v>
      </c>
      <c r="F123" s="73" t="s">
        <v>8</v>
      </c>
      <c r="G123" s="79">
        <f aca="true" t="shared" si="4" ref="G123:G128">G124</f>
        <v>1141.4</v>
      </c>
      <c r="H123" s="30"/>
    </row>
    <row r="124" spans="1:8" ht="15">
      <c r="A124" s="25" t="s">
        <v>242</v>
      </c>
      <c r="B124" s="32" t="s">
        <v>37</v>
      </c>
      <c r="C124" s="23" t="s">
        <v>300</v>
      </c>
      <c r="D124" s="24" t="s">
        <v>410</v>
      </c>
      <c r="E124" s="24" t="s">
        <v>8</v>
      </c>
      <c r="F124" s="24" t="s">
        <v>8</v>
      </c>
      <c r="G124" s="80">
        <f t="shared" si="4"/>
        <v>1141.4</v>
      </c>
      <c r="H124" s="30"/>
    </row>
    <row r="125" spans="1:8" ht="108">
      <c r="A125" s="25" t="s">
        <v>409</v>
      </c>
      <c r="B125" s="32" t="s">
        <v>37</v>
      </c>
      <c r="C125" s="23" t="s">
        <v>300</v>
      </c>
      <c r="D125" s="23" t="s">
        <v>408</v>
      </c>
      <c r="E125" s="24" t="s">
        <v>8</v>
      </c>
      <c r="F125" s="24" t="s">
        <v>8</v>
      </c>
      <c r="G125" s="80">
        <f t="shared" si="4"/>
        <v>1141.4</v>
      </c>
      <c r="H125" s="30"/>
    </row>
    <row r="126" spans="1:8" ht="25.5">
      <c r="A126" s="15" t="s">
        <v>386</v>
      </c>
      <c r="B126" s="31" t="s">
        <v>37</v>
      </c>
      <c r="C126" s="16" t="s">
        <v>300</v>
      </c>
      <c r="D126" s="16" t="s">
        <v>408</v>
      </c>
      <c r="E126" s="39" t="s">
        <v>374</v>
      </c>
      <c r="F126" s="39" t="s">
        <v>8</v>
      </c>
      <c r="G126" s="81">
        <f t="shared" si="4"/>
        <v>1141.4</v>
      </c>
      <c r="H126" s="30"/>
    </row>
    <row r="127" spans="1:8" ht="14.25">
      <c r="A127" s="12" t="s">
        <v>9</v>
      </c>
      <c r="B127" s="31" t="s">
        <v>37</v>
      </c>
      <c r="C127" s="11" t="s">
        <v>300</v>
      </c>
      <c r="D127" s="11" t="s">
        <v>408</v>
      </c>
      <c r="E127" s="37" t="s">
        <v>374</v>
      </c>
      <c r="F127" s="37" t="s">
        <v>10</v>
      </c>
      <c r="G127" s="82">
        <f t="shared" si="4"/>
        <v>1141.4</v>
      </c>
      <c r="H127" s="30"/>
    </row>
    <row r="128" spans="1:8" ht="14.25">
      <c r="A128" s="13" t="s">
        <v>47</v>
      </c>
      <c r="B128" s="31" t="s">
        <v>37</v>
      </c>
      <c r="C128" s="11" t="s">
        <v>300</v>
      </c>
      <c r="D128" s="11" t="s">
        <v>408</v>
      </c>
      <c r="E128" s="37" t="s">
        <v>374</v>
      </c>
      <c r="F128" s="37" t="s">
        <v>15</v>
      </c>
      <c r="G128" s="82">
        <f t="shared" si="4"/>
        <v>1141.4</v>
      </c>
      <c r="H128" s="30"/>
    </row>
    <row r="129" spans="1:8" ht="18.75" customHeight="1">
      <c r="A129" s="44" t="s">
        <v>55</v>
      </c>
      <c r="B129" s="31" t="s">
        <v>37</v>
      </c>
      <c r="C129" s="11" t="s">
        <v>300</v>
      </c>
      <c r="D129" s="11" t="s">
        <v>408</v>
      </c>
      <c r="E129" s="11" t="s">
        <v>374</v>
      </c>
      <c r="F129" s="11" t="s">
        <v>23</v>
      </c>
      <c r="G129" s="84">
        <v>1141.4</v>
      </c>
      <c r="H129" s="30"/>
    </row>
    <row r="130" spans="1:8" ht="26.25" customHeight="1">
      <c r="A130" s="7" t="s">
        <v>466</v>
      </c>
      <c r="B130" s="5" t="s">
        <v>37</v>
      </c>
      <c r="C130" s="10" t="s">
        <v>300</v>
      </c>
      <c r="D130" s="10" t="s">
        <v>359</v>
      </c>
      <c r="E130" s="73" t="s">
        <v>8</v>
      </c>
      <c r="F130" s="73" t="s">
        <v>8</v>
      </c>
      <c r="G130" s="88">
        <f aca="true" t="shared" si="5" ref="G130:G135">G131</f>
        <v>365.7</v>
      </c>
      <c r="H130" s="30"/>
    </row>
    <row r="131" spans="1:8" ht="28.5" customHeight="1">
      <c r="A131" s="38" t="s">
        <v>380</v>
      </c>
      <c r="B131" s="32" t="s">
        <v>37</v>
      </c>
      <c r="C131" s="23" t="s">
        <v>300</v>
      </c>
      <c r="D131" s="23" t="s">
        <v>350</v>
      </c>
      <c r="E131" s="24" t="s">
        <v>8</v>
      </c>
      <c r="F131" s="24" t="s">
        <v>8</v>
      </c>
      <c r="G131" s="85">
        <f t="shared" si="5"/>
        <v>365.7</v>
      </c>
      <c r="H131" s="30"/>
    </row>
    <row r="132" spans="1:8" ht="15" customHeight="1">
      <c r="A132" s="36" t="s">
        <v>480</v>
      </c>
      <c r="B132" s="32" t="s">
        <v>37</v>
      </c>
      <c r="C132" s="23" t="s">
        <v>300</v>
      </c>
      <c r="D132" s="23" t="s">
        <v>481</v>
      </c>
      <c r="E132" s="24" t="s">
        <v>8</v>
      </c>
      <c r="F132" s="24" t="s">
        <v>8</v>
      </c>
      <c r="G132" s="85">
        <f t="shared" si="5"/>
        <v>365.7</v>
      </c>
      <c r="H132" s="30"/>
    </row>
    <row r="133" spans="1:8" ht="25.5">
      <c r="A133" s="15" t="s">
        <v>386</v>
      </c>
      <c r="B133" s="8" t="s">
        <v>37</v>
      </c>
      <c r="C133" s="16" t="s">
        <v>300</v>
      </c>
      <c r="D133" s="16" t="s">
        <v>481</v>
      </c>
      <c r="E133" s="39" t="s">
        <v>374</v>
      </c>
      <c r="F133" s="39" t="s">
        <v>8</v>
      </c>
      <c r="G133" s="86">
        <f t="shared" si="5"/>
        <v>365.7</v>
      </c>
      <c r="H133" s="30"/>
    </row>
    <row r="134" spans="1:8" ht="14.25">
      <c r="A134" s="12" t="s">
        <v>9</v>
      </c>
      <c r="B134" s="31" t="s">
        <v>37</v>
      </c>
      <c r="C134" s="11" t="s">
        <v>300</v>
      </c>
      <c r="D134" s="11" t="s">
        <v>481</v>
      </c>
      <c r="E134" s="37" t="s">
        <v>374</v>
      </c>
      <c r="F134" s="37" t="s">
        <v>10</v>
      </c>
      <c r="G134" s="84">
        <f t="shared" si="5"/>
        <v>365.7</v>
      </c>
      <c r="H134" s="30"/>
    </row>
    <row r="135" spans="1:8" ht="14.25">
      <c r="A135" s="12" t="s">
        <v>47</v>
      </c>
      <c r="B135" s="31" t="s">
        <v>37</v>
      </c>
      <c r="C135" s="11" t="s">
        <v>300</v>
      </c>
      <c r="D135" s="11" t="s">
        <v>481</v>
      </c>
      <c r="E135" s="37" t="s">
        <v>374</v>
      </c>
      <c r="F135" s="37" t="s">
        <v>15</v>
      </c>
      <c r="G135" s="84">
        <f t="shared" si="5"/>
        <v>365.7</v>
      </c>
      <c r="H135" s="30"/>
    </row>
    <row r="136" spans="1:8" ht="14.25">
      <c r="A136" s="12" t="s">
        <v>48</v>
      </c>
      <c r="B136" s="31" t="s">
        <v>37</v>
      </c>
      <c r="C136" s="11" t="s">
        <v>300</v>
      </c>
      <c r="D136" s="11" t="s">
        <v>481</v>
      </c>
      <c r="E136" s="37" t="s">
        <v>374</v>
      </c>
      <c r="F136" s="37" t="s">
        <v>24</v>
      </c>
      <c r="G136" s="82">
        <v>365.7</v>
      </c>
      <c r="H136" s="30"/>
    </row>
    <row r="137" spans="1:8" ht="15" hidden="1">
      <c r="A137" s="25" t="s">
        <v>105</v>
      </c>
      <c r="B137" s="31" t="s">
        <v>37</v>
      </c>
      <c r="C137" s="23" t="s">
        <v>300</v>
      </c>
      <c r="D137" s="23" t="s">
        <v>94</v>
      </c>
      <c r="E137" s="24" t="s">
        <v>8</v>
      </c>
      <c r="F137" s="24" t="s">
        <v>8</v>
      </c>
      <c r="G137" s="80">
        <f aca="true" t="shared" si="6" ref="G137:G151">G138</f>
        <v>0</v>
      </c>
      <c r="H137" s="30"/>
    </row>
    <row r="138" spans="1:8" ht="15" hidden="1">
      <c r="A138" s="17" t="s">
        <v>49</v>
      </c>
      <c r="B138" s="32" t="s">
        <v>37</v>
      </c>
      <c r="C138" s="16" t="s">
        <v>300</v>
      </c>
      <c r="D138" s="16" t="s">
        <v>94</v>
      </c>
      <c r="E138" s="39" t="s">
        <v>50</v>
      </c>
      <c r="F138" s="39" t="s">
        <v>8</v>
      </c>
      <c r="G138" s="81">
        <f t="shared" si="6"/>
        <v>0</v>
      </c>
      <c r="H138" s="30"/>
    </row>
    <row r="139" spans="1:8" ht="15" hidden="1">
      <c r="A139" s="12" t="s">
        <v>9</v>
      </c>
      <c r="B139" s="32" t="s">
        <v>37</v>
      </c>
      <c r="C139" s="11" t="s">
        <v>300</v>
      </c>
      <c r="D139" s="11" t="s">
        <v>94</v>
      </c>
      <c r="E139" s="37" t="s">
        <v>50</v>
      </c>
      <c r="F139" s="37" t="s">
        <v>10</v>
      </c>
      <c r="G139" s="82">
        <f t="shared" si="6"/>
        <v>0</v>
      </c>
      <c r="H139" s="30"/>
    </row>
    <row r="140" spans="1:8" ht="14.25" hidden="1">
      <c r="A140" s="12" t="s">
        <v>47</v>
      </c>
      <c r="B140" s="8" t="s">
        <v>37</v>
      </c>
      <c r="C140" s="11" t="s">
        <v>300</v>
      </c>
      <c r="D140" s="11" t="s">
        <v>94</v>
      </c>
      <c r="E140" s="37" t="s">
        <v>50</v>
      </c>
      <c r="F140" s="37" t="s">
        <v>15</v>
      </c>
      <c r="G140" s="82">
        <f t="shared" si="6"/>
        <v>0</v>
      </c>
      <c r="H140" s="30"/>
    </row>
    <row r="141" spans="1:7" ht="14.25" hidden="1">
      <c r="A141" s="12" t="s">
        <v>48</v>
      </c>
      <c r="B141" s="31" t="s">
        <v>37</v>
      </c>
      <c r="C141" s="11" t="s">
        <v>300</v>
      </c>
      <c r="D141" s="11" t="s">
        <v>94</v>
      </c>
      <c r="E141" s="37" t="s">
        <v>50</v>
      </c>
      <c r="F141" s="37" t="s">
        <v>24</v>
      </c>
      <c r="G141" s="82"/>
    </row>
    <row r="142" spans="1:8" ht="57" customHeight="1" hidden="1">
      <c r="A142" s="25" t="s">
        <v>249</v>
      </c>
      <c r="B142" s="31" t="s">
        <v>37</v>
      </c>
      <c r="C142" s="23" t="s">
        <v>300</v>
      </c>
      <c r="D142" s="23" t="s">
        <v>246</v>
      </c>
      <c r="E142" s="24" t="s">
        <v>8</v>
      </c>
      <c r="F142" s="24" t="s">
        <v>8</v>
      </c>
      <c r="G142" s="80">
        <f t="shared" si="6"/>
        <v>0</v>
      </c>
      <c r="H142" s="30"/>
    </row>
    <row r="143" spans="1:8" ht="14.25" hidden="1">
      <c r="A143" s="17" t="s">
        <v>248</v>
      </c>
      <c r="B143" s="31" t="s">
        <v>37</v>
      </c>
      <c r="C143" s="16" t="s">
        <v>300</v>
      </c>
      <c r="D143" s="16" t="s">
        <v>246</v>
      </c>
      <c r="E143" s="39" t="s">
        <v>247</v>
      </c>
      <c r="F143" s="39" t="s">
        <v>8</v>
      </c>
      <c r="G143" s="81">
        <f t="shared" si="6"/>
        <v>0</v>
      </c>
      <c r="H143" s="30"/>
    </row>
    <row r="144" spans="1:8" ht="14.25" hidden="1">
      <c r="A144" s="12" t="s">
        <v>9</v>
      </c>
      <c r="B144" s="5" t="s">
        <v>37</v>
      </c>
      <c r="C144" s="11" t="s">
        <v>300</v>
      </c>
      <c r="D144" s="11" t="s">
        <v>246</v>
      </c>
      <c r="E144" s="37" t="s">
        <v>247</v>
      </c>
      <c r="F144" s="37" t="s">
        <v>10</v>
      </c>
      <c r="G144" s="82">
        <f t="shared" si="6"/>
        <v>0</v>
      </c>
      <c r="H144" s="30"/>
    </row>
    <row r="145" spans="1:8" ht="15" hidden="1">
      <c r="A145" s="12" t="s">
        <v>47</v>
      </c>
      <c r="B145" s="32" t="s">
        <v>37</v>
      </c>
      <c r="C145" s="11" t="s">
        <v>300</v>
      </c>
      <c r="D145" s="11" t="s">
        <v>246</v>
      </c>
      <c r="E145" s="37" t="s">
        <v>247</v>
      </c>
      <c r="F145" s="37" t="s">
        <v>15</v>
      </c>
      <c r="G145" s="82">
        <f t="shared" si="6"/>
        <v>0</v>
      </c>
      <c r="H145" s="30"/>
    </row>
    <row r="146" spans="1:7" ht="14.25" hidden="1">
      <c r="A146" s="44" t="s">
        <v>55</v>
      </c>
      <c r="B146" s="8" t="s">
        <v>37</v>
      </c>
      <c r="C146" s="11" t="s">
        <v>300</v>
      </c>
      <c r="D146" s="11" t="s">
        <v>246</v>
      </c>
      <c r="E146" s="37" t="s">
        <v>247</v>
      </c>
      <c r="F146" s="37" t="s">
        <v>23</v>
      </c>
      <c r="G146" s="82"/>
    </row>
    <row r="147" spans="1:8" ht="27" hidden="1">
      <c r="A147" s="25" t="s">
        <v>245</v>
      </c>
      <c r="B147" s="32" t="s">
        <v>37</v>
      </c>
      <c r="C147" s="23" t="s">
        <v>300</v>
      </c>
      <c r="D147" s="23" t="s">
        <v>254</v>
      </c>
      <c r="E147" s="24" t="s">
        <v>8</v>
      </c>
      <c r="F147" s="24" t="s">
        <v>8</v>
      </c>
      <c r="G147" s="80">
        <f>G148</f>
        <v>0</v>
      </c>
      <c r="H147" s="30"/>
    </row>
    <row r="148" spans="1:8" ht="67.5" hidden="1">
      <c r="A148" s="25" t="s">
        <v>256</v>
      </c>
      <c r="B148" s="32" t="s">
        <v>37</v>
      </c>
      <c r="C148" s="23" t="s">
        <v>300</v>
      </c>
      <c r="D148" s="23" t="s">
        <v>244</v>
      </c>
      <c r="E148" s="24" t="s">
        <v>8</v>
      </c>
      <c r="F148" s="24" t="s">
        <v>8</v>
      </c>
      <c r="G148" s="80">
        <f>G150</f>
        <v>0</v>
      </c>
      <c r="H148" s="30"/>
    </row>
    <row r="149" spans="1:8" ht="25.5" hidden="1">
      <c r="A149" s="15" t="s">
        <v>259</v>
      </c>
      <c r="B149" s="8" t="s">
        <v>37</v>
      </c>
      <c r="C149" s="16" t="s">
        <v>300</v>
      </c>
      <c r="D149" s="16" t="s">
        <v>244</v>
      </c>
      <c r="E149" s="39" t="s">
        <v>258</v>
      </c>
      <c r="F149" s="39" t="s">
        <v>8</v>
      </c>
      <c r="G149" s="81">
        <f t="shared" si="6"/>
        <v>0</v>
      </c>
      <c r="H149" s="30"/>
    </row>
    <row r="150" spans="1:8" ht="14.25" hidden="1">
      <c r="A150" s="12" t="s">
        <v>9</v>
      </c>
      <c r="B150" s="31" t="s">
        <v>37</v>
      </c>
      <c r="C150" s="11" t="s">
        <v>300</v>
      </c>
      <c r="D150" s="11" t="s">
        <v>244</v>
      </c>
      <c r="E150" s="37" t="s">
        <v>258</v>
      </c>
      <c r="F150" s="37" t="s">
        <v>10</v>
      </c>
      <c r="G150" s="82">
        <f t="shared" si="6"/>
        <v>0</v>
      </c>
      <c r="H150" s="30"/>
    </row>
    <row r="151" spans="1:8" ht="14.25" hidden="1">
      <c r="A151" s="12" t="s">
        <v>47</v>
      </c>
      <c r="B151" s="31" t="s">
        <v>37</v>
      </c>
      <c r="C151" s="11" t="s">
        <v>300</v>
      </c>
      <c r="D151" s="11" t="s">
        <v>244</v>
      </c>
      <c r="E151" s="37" t="s">
        <v>258</v>
      </c>
      <c r="F151" s="37" t="s">
        <v>15</v>
      </c>
      <c r="G151" s="82">
        <f t="shared" si="6"/>
        <v>0</v>
      </c>
      <c r="H151" s="30"/>
    </row>
    <row r="152" spans="1:8" ht="14.25" hidden="1">
      <c r="A152" s="12" t="s">
        <v>55</v>
      </c>
      <c r="B152" s="31" t="s">
        <v>37</v>
      </c>
      <c r="C152" s="11" t="s">
        <v>300</v>
      </c>
      <c r="D152" s="11" t="s">
        <v>244</v>
      </c>
      <c r="E152" s="37" t="s">
        <v>258</v>
      </c>
      <c r="F152" s="37" t="s">
        <v>23</v>
      </c>
      <c r="G152" s="82">
        <v>0</v>
      </c>
      <c r="H152" s="30"/>
    </row>
    <row r="153" spans="1:8" ht="14.25" hidden="1">
      <c r="A153" s="9" t="s">
        <v>83</v>
      </c>
      <c r="B153" s="31" t="s">
        <v>37</v>
      </c>
      <c r="C153" s="10" t="s">
        <v>301</v>
      </c>
      <c r="D153" s="73" t="s">
        <v>18</v>
      </c>
      <c r="E153" s="73" t="s">
        <v>8</v>
      </c>
      <c r="F153" s="73" t="s">
        <v>8</v>
      </c>
      <c r="G153" s="79">
        <f>G154+G159</f>
        <v>0</v>
      </c>
      <c r="H153" s="30"/>
    </row>
    <row r="154" spans="1:8" ht="27" hidden="1">
      <c r="A154" s="25" t="s">
        <v>81</v>
      </c>
      <c r="B154" s="31" t="s">
        <v>37</v>
      </c>
      <c r="C154" s="23" t="s">
        <v>301</v>
      </c>
      <c r="D154" s="23" t="s">
        <v>80</v>
      </c>
      <c r="E154" s="24" t="s">
        <v>8</v>
      </c>
      <c r="F154" s="24" t="s">
        <v>8</v>
      </c>
      <c r="G154" s="80">
        <f>G155</f>
        <v>0</v>
      </c>
      <c r="H154" s="30"/>
    </row>
    <row r="155" spans="1:8" ht="15.75" customHeight="1" hidden="1">
      <c r="A155" s="17" t="s">
        <v>49</v>
      </c>
      <c r="B155" s="4" t="s">
        <v>37</v>
      </c>
      <c r="C155" s="16" t="s">
        <v>301</v>
      </c>
      <c r="D155" s="16" t="s">
        <v>80</v>
      </c>
      <c r="E155" s="39" t="s">
        <v>50</v>
      </c>
      <c r="F155" s="39" t="s">
        <v>8</v>
      </c>
      <c r="G155" s="81">
        <f>G156</f>
        <v>0</v>
      </c>
      <c r="H155" s="30"/>
    </row>
    <row r="156" spans="1:8" ht="14.25" hidden="1">
      <c r="A156" s="12" t="s">
        <v>9</v>
      </c>
      <c r="B156" s="5" t="s">
        <v>37</v>
      </c>
      <c r="C156" s="11" t="s">
        <v>301</v>
      </c>
      <c r="D156" s="11" t="s">
        <v>80</v>
      </c>
      <c r="E156" s="37" t="s">
        <v>50</v>
      </c>
      <c r="F156" s="37" t="s">
        <v>10</v>
      </c>
      <c r="G156" s="82">
        <f>G157</f>
        <v>0</v>
      </c>
      <c r="H156" s="30"/>
    </row>
    <row r="157" spans="1:8" ht="15" hidden="1">
      <c r="A157" s="12" t="s">
        <v>47</v>
      </c>
      <c r="B157" s="32" t="s">
        <v>37</v>
      </c>
      <c r="C157" s="11" t="s">
        <v>301</v>
      </c>
      <c r="D157" s="11" t="s">
        <v>80</v>
      </c>
      <c r="E157" s="37" t="s">
        <v>50</v>
      </c>
      <c r="F157" s="37" t="s">
        <v>15</v>
      </c>
      <c r="G157" s="82">
        <f>G158</f>
        <v>0</v>
      </c>
      <c r="H157" s="30"/>
    </row>
    <row r="158" spans="1:7" ht="14.25" hidden="1">
      <c r="A158" s="12" t="s">
        <v>48</v>
      </c>
      <c r="B158" s="8" t="s">
        <v>37</v>
      </c>
      <c r="C158" s="11" t="s">
        <v>301</v>
      </c>
      <c r="D158" s="11" t="s">
        <v>80</v>
      </c>
      <c r="E158" s="37" t="s">
        <v>50</v>
      </c>
      <c r="F158" s="37" t="s">
        <v>24</v>
      </c>
      <c r="G158" s="82"/>
    </row>
    <row r="159" spans="1:8" ht="15" hidden="1">
      <c r="A159" s="25" t="s">
        <v>105</v>
      </c>
      <c r="B159" s="31" t="s">
        <v>37</v>
      </c>
      <c r="C159" s="23" t="s">
        <v>301</v>
      </c>
      <c r="D159" s="23" t="s">
        <v>94</v>
      </c>
      <c r="E159" s="24" t="s">
        <v>8</v>
      </c>
      <c r="F159" s="24" t="s">
        <v>8</v>
      </c>
      <c r="G159" s="80">
        <f>G160</f>
        <v>0</v>
      </c>
      <c r="H159" s="30"/>
    </row>
    <row r="160" spans="1:8" ht="14.25" hidden="1">
      <c r="A160" s="17" t="s">
        <v>49</v>
      </c>
      <c r="B160" s="31" t="s">
        <v>37</v>
      </c>
      <c r="C160" s="16" t="s">
        <v>301</v>
      </c>
      <c r="D160" s="16" t="s">
        <v>94</v>
      </c>
      <c r="E160" s="39" t="s">
        <v>50</v>
      </c>
      <c r="F160" s="39" t="s">
        <v>8</v>
      </c>
      <c r="G160" s="81">
        <f>G161</f>
        <v>0</v>
      </c>
      <c r="H160" s="30"/>
    </row>
    <row r="161" spans="1:8" ht="14.25" hidden="1">
      <c r="A161" s="12" t="s">
        <v>9</v>
      </c>
      <c r="B161" s="31" t="s">
        <v>37</v>
      </c>
      <c r="C161" s="11" t="s">
        <v>301</v>
      </c>
      <c r="D161" s="11" t="s">
        <v>94</v>
      </c>
      <c r="E161" s="37" t="s">
        <v>50</v>
      </c>
      <c r="F161" s="37" t="s">
        <v>10</v>
      </c>
      <c r="G161" s="82">
        <f>G162</f>
        <v>0</v>
      </c>
      <c r="H161" s="30"/>
    </row>
    <row r="162" spans="1:8" ht="15" hidden="1">
      <c r="A162" s="12" t="s">
        <v>47</v>
      </c>
      <c r="B162" s="32" t="s">
        <v>37</v>
      </c>
      <c r="C162" s="11" t="s">
        <v>301</v>
      </c>
      <c r="D162" s="11" t="s">
        <v>94</v>
      </c>
      <c r="E162" s="37" t="s">
        <v>50</v>
      </c>
      <c r="F162" s="37" t="s">
        <v>15</v>
      </c>
      <c r="G162" s="82">
        <f>G163</f>
        <v>0</v>
      </c>
      <c r="H162" s="30"/>
    </row>
    <row r="163" spans="1:7" ht="14.25" hidden="1">
      <c r="A163" s="12" t="s">
        <v>48</v>
      </c>
      <c r="B163" s="8" t="s">
        <v>37</v>
      </c>
      <c r="C163" s="11" t="s">
        <v>301</v>
      </c>
      <c r="D163" s="11" t="s">
        <v>94</v>
      </c>
      <c r="E163" s="37" t="s">
        <v>50</v>
      </c>
      <c r="F163" s="37" t="s">
        <v>24</v>
      </c>
      <c r="G163" s="82"/>
    </row>
    <row r="164" spans="1:8" ht="14.25">
      <c r="A164" s="68" t="s">
        <v>95</v>
      </c>
      <c r="B164" s="4" t="s">
        <v>37</v>
      </c>
      <c r="C164" s="21" t="s">
        <v>310</v>
      </c>
      <c r="D164" s="73" t="s">
        <v>404</v>
      </c>
      <c r="E164" s="21" t="s">
        <v>8</v>
      </c>
      <c r="F164" s="21" t="s">
        <v>8</v>
      </c>
      <c r="G164" s="83">
        <f>G165+G201+G184</f>
        <v>37860.4</v>
      </c>
      <c r="H164" s="30"/>
    </row>
    <row r="165" spans="1:8" ht="14.25">
      <c r="A165" s="6" t="s">
        <v>60</v>
      </c>
      <c r="B165" s="4" t="s">
        <v>37</v>
      </c>
      <c r="C165" s="19" t="s">
        <v>302</v>
      </c>
      <c r="D165" s="73" t="s">
        <v>379</v>
      </c>
      <c r="E165" s="21" t="s">
        <v>8</v>
      </c>
      <c r="F165" s="21" t="s">
        <v>8</v>
      </c>
      <c r="G165" s="78">
        <f>G177</f>
        <v>120.5</v>
      </c>
      <c r="H165" s="30"/>
    </row>
    <row r="166" spans="1:8" ht="15" hidden="1">
      <c r="A166" s="25" t="s">
        <v>65</v>
      </c>
      <c r="B166" s="31" t="s">
        <v>37</v>
      </c>
      <c r="C166" s="23" t="s">
        <v>302</v>
      </c>
      <c r="D166" s="23" t="s">
        <v>61</v>
      </c>
      <c r="E166" s="24" t="s">
        <v>8</v>
      </c>
      <c r="F166" s="24" t="s">
        <v>8</v>
      </c>
      <c r="G166" s="80">
        <f>G167</f>
        <v>0</v>
      </c>
      <c r="H166" s="30"/>
    </row>
    <row r="167" spans="1:8" ht="14.25" hidden="1">
      <c r="A167" s="17" t="s">
        <v>49</v>
      </c>
      <c r="B167" s="31" t="s">
        <v>37</v>
      </c>
      <c r="C167" s="16" t="s">
        <v>302</v>
      </c>
      <c r="D167" s="16" t="s">
        <v>61</v>
      </c>
      <c r="E167" s="39" t="s">
        <v>50</v>
      </c>
      <c r="F167" s="39" t="s">
        <v>8</v>
      </c>
      <c r="G167" s="81">
        <f>G168</f>
        <v>0</v>
      </c>
      <c r="H167" s="30"/>
    </row>
    <row r="168" spans="1:8" ht="17.25" customHeight="1" hidden="1">
      <c r="A168" s="12" t="s">
        <v>9</v>
      </c>
      <c r="B168" s="32" t="s">
        <v>37</v>
      </c>
      <c r="C168" s="11" t="s">
        <v>302</v>
      </c>
      <c r="D168" s="11" t="s">
        <v>61</v>
      </c>
      <c r="E168" s="37" t="s">
        <v>50</v>
      </c>
      <c r="F168" s="37" t="s">
        <v>10</v>
      </c>
      <c r="G168" s="82">
        <f>G169</f>
        <v>0</v>
      </c>
      <c r="H168" s="30"/>
    </row>
    <row r="169" spans="1:8" ht="14.25" hidden="1">
      <c r="A169" s="12" t="s">
        <v>47</v>
      </c>
      <c r="B169" s="8" t="s">
        <v>37</v>
      </c>
      <c r="C169" s="11" t="s">
        <v>302</v>
      </c>
      <c r="D169" s="11" t="s">
        <v>61</v>
      </c>
      <c r="E169" s="37" t="s">
        <v>50</v>
      </c>
      <c r="F169" s="37" t="s">
        <v>15</v>
      </c>
      <c r="G169" s="82">
        <f>G170</f>
        <v>0</v>
      </c>
      <c r="H169" s="30"/>
    </row>
    <row r="170" spans="1:7" ht="14.25" hidden="1">
      <c r="A170" s="12" t="s">
        <v>55</v>
      </c>
      <c r="B170" s="31" t="s">
        <v>37</v>
      </c>
      <c r="C170" s="11" t="s">
        <v>302</v>
      </c>
      <c r="D170" s="11" t="s">
        <v>61</v>
      </c>
      <c r="E170" s="37" t="s">
        <v>50</v>
      </c>
      <c r="F170" s="37" t="s">
        <v>23</v>
      </c>
      <c r="G170" s="82"/>
    </row>
    <row r="171" spans="1:8" ht="40.5" hidden="1">
      <c r="A171" s="25" t="s">
        <v>321</v>
      </c>
      <c r="B171" s="31" t="s">
        <v>37</v>
      </c>
      <c r="C171" s="23" t="s">
        <v>302</v>
      </c>
      <c r="D171" s="23" t="s">
        <v>322</v>
      </c>
      <c r="E171" s="24" t="s">
        <v>8</v>
      </c>
      <c r="F171" s="24" t="s">
        <v>8</v>
      </c>
      <c r="G171" s="80">
        <f>G172</f>
        <v>0</v>
      </c>
      <c r="H171" s="30"/>
    </row>
    <row r="172" spans="1:8" ht="14.25" hidden="1">
      <c r="A172" s="17" t="s">
        <v>49</v>
      </c>
      <c r="B172" s="31" t="s">
        <v>37</v>
      </c>
      <c r="C172" s="16" t="s">
        <v>302</v>
      </c>
      <c r="D172" s="16" t="s">
        <v>322</v>
      </c>
      <c r="E172" s="39" t="s">
        <v>50</v>
      </c>
      <c r="F172" s="39" t="s">
        <v>8</v>
      </c>
      <c r="G172" s="81">
        <f>G173</f>
        <v>0</v>
      </c>
      <c r="H172" s="30"/>
    </row>
    <row r="173" spans="1:8" ht="15" hidden="1">
      <c r="A173" s="12" t="s">
        <v>9</v>
      </c>
      <c r="B173" s="32" t="s">
        <v>37</v>
      </c>
      <c r="C173" s="11" t="s">
        <v>302</v>
      </c>
      <c r="D173" s="11" t="s">
        <v>322</v>
      </c>
      <c r="E173" s="37" t="s">
        <v>50</v>
      </c>
      <c r="F173" s="37" t="s">
        <v>10</v>
      </c>
      <c r="G173" s="82">
        <f>G174</f>
        <v>0</v>
      </c>
      <c r="H173" s="30"/>
    </row>
    <row r="174" spans="1:8" ht="15" hidden="1">
      <c r="A174" s="12" t="s">
        <v>47</v>
      </c>
      <c r="B174" s="32" t="s">
        <v>37</v>
      </c>
      <c r="C174" s="11" t="s">
        <v>302</v>
      </c>
      <c r="D174" s="11" t="s">
        <v>322</v>
      </c>
      <c r="E174" s="37" t="s">
        <v>50</v>
      </c>
      <c r="F174" s="37" t="s">
        <v>15</v>
      </c>
      <c r="G174" s="82">
        <f>G175+G176</f>
        <v>0</v>
      </c>
      <c r="H174" s="30"/>
    </row>
    <row r="175" spans="1:7" ht="14.25" hidden="1">
      <c r="A175" s="12" t="s">
        <v>55</v>
      </c>
      <c r="B175" s="8" t="s">
        <v>37</v>
      </c>
      <c r="C175" s="11" t="s">
        <v>302</v>
      </c>
      <c r="D175" s="11" t="s">
        <v>322</v>
      </c>
      <c r="E175" s="37" t="s">
        <v>50</v>
      </c>
      <c r="F175" s="37" t="s">
        <v>23</v>
      </c>
      <c r="G175" s="82"/>
    </row>
    <row r="176" spans="1:7" ht="14.25" hidden="1">
      <c r="A176" s="12" t="s">
        <v>48</v>
      </c>
      <c r="B176" s="31" t="s">
        <v>37</v>
      </c>
      <c r="C176" s="11" t="s">
        <v>34</v>
      </c>
      <c r="D176" s="11" t="s">
        <v>56</v>
      </c>
      <c r="E176" s="37" t="s">
        <v>50</v>
      </c>
      <c r="F176" s="37" t="s">
        <v>24</v>
      </c>
      <c r="G176" s="82"/>
    </row>
    <row r="177" spans="1:8" ht="25.5">
      <c r="A177" s="7" t="s">
        <v>466</v>
      </c>
      <c r="B177" s="5" t="s">
        <v>37</v>
      </c>
      <c r="C177" s="10" t="s">
        <v>302</v>
      </c>
      <c r="D177" s="10" t="s">
        <v>359</v>
      </c>
      <c r="E177" s="73" t="s">
        <v>8</v>
      </c>
      <c r="F177" s="73" t="s">
        <v>8</v>
      </c>
      <c r="G177" s="79">
        <f>G178</f>
        <v>120.5</v>
      </c>
      <c r="H177" s="30"/>
    </row>
    <row r="178" spans="1:8" ht="27">
      <c r="A178" s="38" t="s">
        <v>380</v>
      </c>
      <c r="B178" s="32" t="s">
        <v>37</v>
      </c>
      <c r="C178" s="23" t="s">
        <v>302</v>
      </c>
      <c r="D178" s="23" t="s">
        <v>350</v>
      </c>
      <c r="E178" s="24" t="s">
        <v>8</v>
      </c>
      <c r="F178" s="24" t="s">
        <v>8</v>
      </c>
      <c r="G178" s="80">
        <f>G179</f>
        <v>120.5</v>
      </c>
      <c r="H178" s="30"/>
    </row>
    <row r="179" spans="1:8" ht="25.5">
      <c r="A179" s="15" t="s">
        <v>386</v>
      </c>
      <c r="B179" s="8" t="s">
        <v>37</v>
      </c>
      <c r="C179" s="16" t="s">
        <v>302</v>
      </c>
      <c r="D179" s="16" t="s">
        <v>345</v>
      </c>
      <c r="E179" s="39" t="s">
        <v>374</v>
      </c>
      <c r="F179" s="39" t="s">
        <v>8</v>
      </c>
      <c r="G179" s="81">
        <f>G180</f>
        <v>120.5</v>
      </c>
      <c r="H179" s="30"/>
    </row>
    <row r="180" spans="1:8" ht="14.25" customHeight="1">
      <c r="A180" s="12" t="s">
        <v>9</v>
      </c>
      <c r="B180" s="31" t="s">
        <v>37</v>
      </c>
      <c r="C180" s="11" t="s">
        <v>302</v>
      </c>
      <c r="D180" s="11" t="s">
        <v>345</v>
      </c>
      <c r="E180" s="37" t="s">
        <v>374</v>
      </c>
      <c r="F180" s="37" t="s">
        <v>10</v>
      </c>
      <c r="G180" s="82">
        <f>G181</f>
        <v>120.5</v>
      </c>
      <c r="H180" s="30"/>
    </row>
    <row r="181" spans="1:8" ht="13.5" customHeight="1">
      <c r="A181" s="12" t="s">
        <v>47</v>
      </c>
      <c r="B181" s="31" t="s">
        <v>37</v>
      </c>
      <c r="C181" s="11" t="s">
        <v>302</v>
      </c>
      <c r="D181" s="11" t="s">
        <v>345</v>
      </c>
      <c r="E181" s="37" t="s">
        <v>374</v>
      </c>
      <c r="F181" s="37" t="s">
        <v>15</v>
      </c>
      <c r="G181" s="82">
        <f>G182+G183</f>
        <v>120.5</v>
      </c>
      <c r="H181" s="30"/>
    </row>
    <row r="182" spans="1:8" ht="12.75" customHeight="1">
      <c r="A182" s="12" t="s">
        <v>55</v>
      </c>
      <c r="B182" s="31" t="s">
        <v>37</v>
      </c>
      <c r="C182" s="11" t="s">
        <v>302</v>
      </c>
      <c r="D182" s="11" t="s">
        <v>345</v>
      </c>
      <c r="E182" s="37" t="s">
        <v>374</v>
      </c>
      <c r="F182" s="37" t="s">
        <v>23</v>
      </c>
      <c r="G182" s="82">
        <v>120.5</v>
      </c>
      <c r="H182" s="30"/>
    </row>
    <row r="183" spans="1:7" ht="12.75" customHeight="1" hidden="1">
      <c r="A183" s="12" t="s">
        <v>48</v>
      </c>
      <c r="B183" s="31" t="s">
        <v>37</v>
      </c>
      <c r="C183" s="11" t="s">
        <v>302</v>
      </c>
      <c r="D183" s="11" t="s">
        <v>56</v>
      </c>
      <c r="E183" s="37" t="s">
        <v>50</v>
      </c>
      <c r="F183" s="37" t="s">
        <v>24</v>
      </c>
      <c r="G183" s="82"/>
    </row>
    <row r="184" spans="1:8" ht="12.75" customHeight="1">
      <c r="A184" s="6" t="s">
        <v>70</v>
      </c>
      <c r="B184" s="19" t="s">
        <v>37</v>
      </c>
      <c r="C184" s="19" t="s">
        <v>372</v>
      </c>
      <c r="D184" s="21" t="s">
        <v>379</v>
      </c>
      <c r="E184" s="21" t="s">
        <v>8</v>
      </c>
      <c r="F184" s="21" t="s">
        <v>8</v>
      </c>
      <c r="G184" s="78">
        <f>G185</f>
        <v>500</v>
      </c>
      <c r="H184" s="30"/>
    </row>
    <row r="185" spans="1:8" ht="42" customHeight="1">
      <c r="A185" s="196" t="s">
        <v>417</v>
      </c>
      <c r="B185" s="10" t="s">
        <v>37</v>
      </c>
      <c r="C185" s="10" t="s">
        <v>372</v>
      </c>
      <c r="D185" s="10" t="s">
        <v>415</v>
      </c>
      <c r="E185" s="73" t="s">
        <v>8</v>
      </c>
      <c r="F185" s="73" t="s">
        <v>8</v>
      </c>
      <c r="G185" s="79">
        <f>G186</f>
        <v>500</v>
      </c>
      <c r="H185" s="30"/>
    </row>
    <row r="186" spans="1:8" ht="27">
      <c r="A186" s="25" t="s">
        <v>416</v>
      </c>
      <c r="B186" s="10" t="s">
        <v>37</v>
      </c>
      <c r="C186" s="23" t="s">
        <v>372</v>
      </c>
      <c r="D186" s="23" t="s">
        <v>373</v>
      </c>
      <c r="E186" s="24" t="s">
        <v>8</v>
      </c>
      <c r="F186" s="24" t="s">
        <v>8</v>
      </c>
      <c r="G186" s="80">
        <f>G187</f>
        <v>500</v>
      </c>
      <c r="H186" s="30"/>
    </row>
    <row r="187" spans="1:8" ht="25.5">
      <c r="A187" s="15" t="s">
        <v>386</v>
      </c>
      <c r="B187" s="16" t="s">
        <v>37</v>
      </c>
      <c r="C187" s="16" t="s">
        <v>372</v>
      </c>
      <c r="D187" s="16" t="s">
        <v>373</v>
      </c>
      <c r="E187" s="39" t="s">
        <v>374</v>
      </c>
      <c r="F187" s="39" t="s">
        <v>8</v>
      </c>
      <c r="G187" s="81">
        <f>G188</f>
        <v>500</v>
      </c>
      <c r="H187" s="30"/>
    </row>
    <row r="188" spans="1:8" ht="14.25">
      <c r="A188" s="12" t="s">
        <v>9</v>
      </c>
      <c r="B188" s="11" t="s">
        <v>37</v>
      </c>
      <c r="C188" s="11" t="s">
        <v>372</v>
      </c>
      <c r="D188" s="11" t="s">
        <v>373</v>
      </c>
      <c r="E188" s="37" t="s">
        <v>374</v>
      </c>
      <c r="F188" s="37" t="s">
        <v>10</v>
      </c>
      <c r="G188" s="82">
        <v>500</v>
      </c>
      <c r="H188" s="30"/>
    </row>
    <row r="189" spans="1:8" ht="14.25">
      <c r="A189" s="13" t="s">
        <v>47</v>
      </c>
      <c r="B189" s="11" t="s">
        <v>37</v>
      </c>
      <c r="C189" s="11" t="s">
        <v>372</v>
      </c>
      <c r="D189" s="11" t="s">
        <v>373</v>
      </c>
      <c r="E189" s="37" t="s">
        <v>374</v>
      </c>
      <c r="F189" s="37" t="s">
        <v>15</v>
      </c>
      <c r="G189" s="82">
        <f>G190</f>
        <v>500</v>
      </c>
      <c r="H189" s="30"/>
    </row>
    <row r="190" spans="1:8" ht="14.25">
      <c r="A190" s="12" t="s">
        <v>48</v>
      </c>
      <c r="B190" s="11" t="s">
        <v>37</v>
      </c>
      <c r="C190" s="11" t="s">
        <v>372</v>
      </c>
      <c r="D190" s="11" t="s">
        <v>373</v>
      </c>
      <c r="E190" s="37" t="s">
        <v>374</v>
      </c>
      <c r="F190" s="37" t="s">
        <v>24</v>
      </c>
      <c r="G190" s="82">
        <v>500</v>
      </c>
      <c r="H190" s="30"/>
    </row>
    <row r="191" spans="1:8" ht="14.25" hidden="1">
      <c r="A191" s="17" t="s">
        <v>49</v>
      </c>
      <c r="B191" s="8" t="s">
        <v>37</v>
      </c>
      <c r="C191" s="16" t="s">
        <v>302</v>
      </c>
      <c r="D191" s="16" t="s">
        <v>250</v>
      </c>
      <c r="E191" s="39" t="s">
        <v>50</v>
      </c>
      <c r="F191" s="39" t="s">
        <v>8</v>
      </c>
      <c r="G191" s="81">
        <f>G192</f>
        <v>0</v>
      </c>
      <c r="H191" s="30"/>
    </row>
    <row r="192" spans="1:8" ht="14.25" hidden="1">
      <c r="A192" s="12" t="s">
        <v>9</v>
      </c>
      <c r="B192" s="8" t="s">
        <v>37</v>
      </c>
      <c r="C192" s="11" t="s">
        <v>302</v>
      </c>
      <c r="D192" s="11" t="s">
        <v>250</v>
      </c>
      <c r="E192" s="37" t="s">
        <v>50</v>
      </c>
      <c r="F192" s="37" t="s">
        <v>10</v>
      </c>
      <c r="G192" s="82">
        <f>G193</f>
        <v>0</v>
      </c>
      <c r="H192" s="30"/>
    </row>
    <row r="193" spans="1:8" ht="14.25" hidden="1">
      <c r="A193" s="12" t="s">
        <v>47</v>
      </c>
      <c r="B193" s="31" t="s">
        <v>37</v>
      </c>
      <c r="C193" s="11" t="s">
        <v>302</v>
      </c>
      <c r="D193" s="11" t="s">
        <v>250</v>
      </c>
      <c r="E193" s="37" t="s">
        <v>50</v>
      </c>
      <c r="F193" s="37" t="s">
        <v>15</v>
      </c>
      <c r="G193" s="82">
        <f>G194</f>
        <v>0</v>
      </c>
      <c r="H193" s="30"/>
    </row>
    <row r="194" spans="1:8" ht="14.25" hidden="1">
      <c r="A194" s="12" t="s">
        <v>55</v>
      </c>
      <c r="B194" s="31" t="s">
        <v>37</v>
      </c>
      <c r="C194" s="11" t="s">
        <v>302</v>
      </c>
      <c r="D194" s="11" t="s">
        <v>250</v>
      </c>
      <c r="E194" s="37" t="s">
        <v>50</v>
      </c>
      <c r="F194" s="37" t="s">
        <v>23</v>
      </c>
      <c r="G194" s="82">
        <v>0</v>
      </c>
      <c r="H194" s="30"/>
    </row>
    <row r="195" spans="1:8" ht="14.25" hidden="1">
      <c r="A195" s="6" t="s">
        <v>70</v>
      </c>
      <c r="B195" s="31" t="s">
        <v>37</v>
      </c>
      <c r="C195" s="10" t="s">
        <v>34</v>
      </c>
      <c r="D195" s="73" t="s">
        <v>18</v>
      </c>
      <c r="E195" s="73" t="s">
        <v>8</v>
      </c>
      <c r="F195" s="73" t="s">
        <v>8</v>
      </c>
      <c r="G195" s="79">
        <f>G196</f>
        <v>0</v>
      </c>
      <c r="H195" s="30"/>
    </row>
    <row r="196" spans="1:8" ht="15" hidden="1">
      <c r="A196" s="25" t="s">
        <v>85</v>
      </c>
      <c r="B196" s="32" t="s">
        <v>37</v>
      </c>
      <c r="C196" s="23" t="s">
        <v>34</v>
      </c>
      <c r="D196" s="23" t="s">
        <v>84</v>
      </c>
      <c r="E196" s="24" t="s">
        <v>8</v>
      </c>
      <c r="F196" s="24" t="s">
        <v>8</v>
      </c>
      <c r="G196" s="80">
        <f>G197</f>
        <v>0</v>
      </c>
      <c r="H196" s="30"/>
    </row>
    <row r="197" spans="1:8" ht="14.25" customHeight="1" hidden="1">
      <c r="A197" s="15" t="s">
        <v>72</v>
      </c>
      <c r="B197" s="32" t="s">
        <v>37</v>
      </c>
      <c r="C197" s="16" t="s">
        <v>34</v>
      </c>
      <c r="D197" s="16" t="s">
        <v>71</v>
      </c>
      <c r="E197" s="39" t="s">
        <v>8</v>
      </c>
      <c r="F197" s="39" t="s">
        <v>8</v>
      </c>
      <c r="G197" s="81">
        <f>G198</f>
        <v>0</v>
      </c>
      <c r="H197" s="30"/>
    </row>
    <row r="198" spans="1:8" ht="14.25" hidden="1">
      <c r="A198" s="17" t="s">
        <v>49</v>
      </c>
      <c r="B198" s="8" t="s">
        <v>37</v>
      </c>
      <c r="C198" s="16" t="s">
        <v>34</v>
      </c>
      <c r="D198" s="16" t="s">
        <v>71</v>
      </c>
      <c r="E198" s="39" t="s">
        <v>50</v>
      </c>
      <c r="F198" s="39" t="s">
        <v>8</v>
      </c>
      <c r="G198" s="81">
        <f>G199</f>
        <v>0</v>
      </c>
      <c r="H198" s="30"/>
    </row>
    <row r="199" spans="1:8" ht="14.25" hidden="1">
      <c r="A199" s="12" t="s">
        <v>27</v>
      </c>
      <c r="B199" s="31" t="s">
        <v>37</v>
      </c>
      <c r="C199" s="11" t="s">
        <v>34</v>
      </c>
      <c r="D199" s="11" t="s">
        <v>71</v>
      </c>
      <c r="E199" s="37" t="s">
        <v>50</v>
      </c>
      <c r="F199" s="37" t="s">
        <v>28</v>
      </c>
      <c r="G199" s="82">
        <f>G200</f>
        <v>0</v>
      </c>
      <c r="H199" s="30"/>
    </row>
    <row r="200" spans="1:7" ht="14.25" hidden="1">
      <c r="A200" s="12" t="s">
        <v>29</v>
      </c>
      <c r="B200" s="31" t="s">
        <v>37</v>
      </c>
      <c r="C200" s="11" t="s">
        <v>34</v>
      </c>
      <c r="D200" s="11" t="s">
        <v>71</v>
      </c>
      <c r="E200" s="37" t="s">
        <v>50</v>
      </c>
      <c r="F200" s="37" t="s">
        <v>30</v>
      </c>
      <c r="G200" s="82"/>
    </row>
    <row r="201" spans="1:8" ht="14.25">
      <c r="A201" s="200" t="s">
        <v>40</v>
      </c>
      <c r="B201" s="4" t="s">
        <v>37</v>
      </c>
      <c r="C201" s="19" t="s">
        <v>303</v>
      </c>
      <c r="D201" s="19" t="s">
        <v>379</v>
      </c>
      <c r="E201" s="21" t="s">
        <v>8</v>
      </c>
      <c r="F201" s="21" t="s">
        <v>8</v>
      </c>
      <c r="G201" s="78">
        <f>G211+G202</f>
        <v>37239.9</v>
      </c>
      <c r="H201" s="30"/>
    </row>
    <row r="202" spans="1:8" ht="15" customHeight="1" hidden="1">
      <c r="A202" s="25" t="s">
        <v>253</v>
      </c>
      <c r="B202" s="5" t="s">
        <v>37</v>
      </c>
      <c r="C202" s="23" t="s">
        <v>303</v>
      </c>
      <c r="D202" s="23" t="s">
        <v>252</v>
      </c>
      <c r="E202" s="24" t="s">
        <v>8</v>
      </c>
      <c r="F202" s="24" t="s">
        <v>8</v>
      </c>
      <c r="G202" s="80">
        <f>G203+G207</f>
        <v>0</v>
      </c>
      <c r="H202" s="30"/>
    </row>
    <row r="203" spans="1:8" ht="15" customHeight="1" hidden="1">
      <c r="A203" s="17" t="s">
        <v>248</v>
      </c>
      <c r="B203" s="5" t="s">
        <v>37</v>
      </c>
      <c r="C203" s="16" t="s">
        <v>303</v>
      </c>
      <c r="D203" s="16" t="s">
        <v>252</v>
      </c>
      <c r="E203" s="39" t="s">
        <v>247</v>
      </c>
      <c r="F203" s="39" t="s">
        <v>8</v>
      </c>
      <c r="G203" s="81">
        <f>G204</f>
        <v>0</v>
      </c>
      <c r="H203" s="30"/>
    </row>
    <row r="204" spans="1:8" ht="15" hidden="1">
      <c r="A204" s="12" t="s">
        <v>9</v>
      </c>
      <c r="B204" s="32" t="s">
        <v>37</v>
      </c>
      <c r="C204" s="11" t="s">
        <v>303</v>
      </c>
      <c r="D204" s="11" t="s">
        <v>252</v>
      </c>
      <c r="E204" s="37" t="s">
        <v>247</v>
      </c>
      <c r="F204" s="37" t="s">
        <v>10</v>
      </c>
      <c r="G204" s="82">
        <f>G205</f>
        <v>0</v>
      </c>
      <c r="H204" s="30"/>
    </row>
    <row r="205" spans="1:8" ht="15" hidden="1">
      <c r="A205" s="13" t="s">
        <v>47</v>
      </c>
      <c r="B205" s="32" t="s">
        <v>37</v>
      </c>
      <c r="C205" s="11" t="s">
        <v>303</v>
      </c>
      <c r="D205" s="37" t="s">
        <v>252</v>
      </c>
      <c r="E205" s="37" t="s">
        <v>247</v>
      </c>
      <c r="F205" s="37" t="s">
        <v>15</v>
      </c>
      <c r="G205" s="82">
        <f>G206</f>
        <v>0</v>
      </c>
      <c r="H205" s="30"/>
    </row>
    <row r="206" spans="1:7" ht="14.25" hidden="1">
      <c r="A206" s="12" t="s">
        <v>48</v>
      </c>
      <c r="B206" s="5" t="s">
        <v>37</v>
      </c>
      <c r="C206" s="11" t="s">
        <v>303</v>
      </c>
      <c r="D206" s="11" t="s">
        <v>252</v>
      </c>
      <c r="E206" s="11" t="s">
        <v>247</v>
      </c>
      <c r="F206" s="11" t="s">
        <v>24</v>
      </c>
      <c r="G206" s="84"/>
    </row>
    <row r="207" spans="1:8" ht="15" hidden="1">
      <c r="A207" s="17" t="s">
        <v>49</v>
      </c>
      <c r="B207" s="184" t="s">
        <v>37</v>
      </c>
      <c r="C207" s="16" t="s">
        <v>303</v>
      </c>
      <c r="D207" s="16" t="s">
        <v>252</v>
      </c>
      <c r="E207" s="39" t="s">
        <v>50</v>
      </c>
      <c r="F207" s="39" t="s">
        <v>8</v>
      </c>
      <c r="G207" s="81">
        <f>G208</f>
        <v>0</v>
      </c>
      <c r="H207" s="30"/>
    </row>
    <row r="208" spans="1:8" ht="14.25" hidden="1">
      <c r="A208" s="12" t="s">
        <v>9</v>
      </c>
      <c r="B208" s="5" t="s">
        <v>37</v>
      </c>
      <c r="C208" s="11" t="s">
        <v>303</v>
      </c>
      <c r="D208" s="11" t="s">
        <v>252</v>
      </c>
      <c r="E208" s="37" t="s">
        <v>50</v>
      </c>
      <c r="F208" s="37" t="s">
        <v>10</v>
      </c>
      <c r="G208" s="82">
        <f>G209</f>
        <v>0</v>
      </c>
      <c r="H208" s="30"/>
    </row>
    <row r="209" spans="1:8" ht="14.25" hidden="1">
      <c r="A209" s="13" t="s">
        <v>47</v>
      </c>
      <c r="B209" s="5" t="s">
        <v>37</v>
      </c>
      <c r="C209" s="11" t="s">
        <v>303</v>
      </c>
      <c r="D209" s="37" t="s">
        <v>252</v>
      </c>
      <c r="E209" s="37" t="s">
        <v>50</v>
      </c>
      <c r="F209" s="37" t="s">
        <v>15</v>
      </c>
      <c r="G209" s="82">
        <f>G210</f>
        <v>0</v>
      </c>
      <c r="H209" s="30"/>
    </row>
    <row r="210" spans="1:7" ht="14.25" hidden="1">
      <c r="A210" s="12" t="s">
        <v>48</v>
      </c>
      <c r="B210" s="5" t="s">
        <v>37</v>
      </c>
      <c r="C210" s="11" t="s">
        <v>303</v>
      </c>
      <c r="D210" s="11" t="s">
        <v>252</v>
      </c>
      <c r="E210" s="11" t="s">
        <v>50</v>
      </c>
      <c r="F210" s="11" t="s">
        <v>24</v>
      </c>
      <c r="G210" s="84"/>
    </row>
    <row r="211" spans="1:8" ht="26.25">
      <c r="A211" s="7" t="s">
        <v>466</v>
      </c>
      <c r="B211" s="32" t="s">
        <v>37</v>
      </c>
      <c r="C211" s="10" t="s">
        <v>303</v>
      </c>
      <c r="D211" s="10" t="s">
        <v>359</v>
      </c>
      <c r="E211" s="73" t="s">
        <v>8</v>
      </c>
      <c r="F211" s="73" t="s">
        <v>8</v>
      </c>
      <c r="G211" s="79">
        <f>G212</f>
        <v>37239.9</v>
      </c>
      <c r="H211" s="30"/>
    </row>
    <row r="212" spans="1:8" ht="15" customHeight="1">
      <c r="A212" s="9" t="s">
        <v>475</v>
      </c>
      <c r="B212" s="5" t="s">
        <v>37</v>
      </c>
      <c r="C212" s="10" t="s">
        <v>303</v>
      </c>
      <c r="D212" s="10" t="s">
        <v>474</v>
      </c>
      <c r="E212" s="73" t="s">
        <v>8</v>
      </c>
      <c r="F212" s="73" t="s">
        <v>8</v>
      </c>
      <c r="G212" s="79">
        <f>G213+G234+G220+G228</f>
        <v>37239.9</v>
      </c>
      <c r="H212" s="30"/>
    </row>
    <row r="213" spans="1:8" ht="15">
      <c r="A213" s="22" t="s">
        <v>41</v>
      </c>
      <c r="B213" s="32" t="s">
        <v>37</v>
      </c>
      <c r="C213" s="23" t="s">
        <v>303</v>
      </c>
      <c r="D213" s="23" t="s">
        <v>351</v>
      </c>
      <c r="E213" s="24" t="s">
        <v>8</v>
      </c>
      <c r="F213" s="24" t="s">
        <v>8</v>
      </c>
      <c r="G213" s="80">
        <f>G214</f>
        <v>645.7</v>
      </c>
      <c r="H213" s="30"/>
    </row>
    <row r="214" spans="1:8" ht="25.5">
      <c r="A214" s="15" t="s">
        <v>386</v>
      </c>
      <c r="B214" s="8" t="s">
        <v>37</v>
      </c>
      <c r="C214" s="16" t="s">
        <v>303</v>
      </c>
      <c r="D214" s="16" t="s">
        <v>351</v>
      </c>
      <c r="E214" s="39" t="s">
        <v>374</v>
      </c>
      <c r="F214" s="39" t="s">
        <v>8</v>
      </c>
      <c r="G214" s="81">
        <f>G215</f>
        <v>645.7</v>
      </c>
      <c r="H214" s="30"/>
    </row>
    <row r="215" spans="1:8" ht="14.25">
      <c r="A215" s="12" t="s">
        <v>9</v>
      </c>
      <c r="B215" s="31" t="s">
        <v>37</v>
      </c>
      <c r="C215" s="11" t="s">
        <v>303</v>
      </c>
      <c r="D215" s="11" t="s">
        <v>351</v>
      </c>
      <c r="E215" s="37" t="s">
        <v>374</v>
      </c>
      <c r="F215" s="37" t="s">
        <v>10</v>
      </c>
      <c r="G215" s="82">
        <f>G216</f>
        <v>645.7</v>
      </c>
      <c r="H215" s="30"/>
    </row>
    <row r="216" spans="1:8" ht="14.25">
      <c r="A216" s="12" t="s">
        <v>53</v>
      </c>
      <c r="B216" s="31" t="s">
        <v>37</v>
      </c>
      <c r="C216" s="11" t="s">
        <v>303</v>
      </c>
      <c r="D216" s="11" t="s">
        <v>351</v>
      </c>
      <c r="E216" s="37" t="s">
        <v>374</v>
      </c>
      <c r="F216" s="37" t="s">
        <v>15</v>
      </c>
      <c r="G216" s="82">
        <f>G217+G218+G219</f>
        <v>645.7</v>
      </c>
      <c r="H216" s="30"/>
    </row>
    <row r="217" spans="1:8" ht="14.25" customHeight="1">
      <c r="A217" s="13" t="s">
        <v>21</v>
      </c>
      <c r="B217" s="31" t="s">
        <v>37</v>
      </c>
      <c r="C217" s="11" t="s">
        <v>303</v>
      </c>
      <c r="D217" s="37" t="s">
        <v>351</v>
      </c>
      <c r="E217" s="37" t="s">
        <v>374</v>
      </c>
      <c r="F217" s="37" t="s">
        <v>22</v>
      </c>
      <c r="G217" s="82">
        <v>245.7</v>
      </c>
      <c r="H217" s="30"/>
    </row>
    <row r="218" spans="1:7" ht="14.25" hidden="1">
      <c r="A218" s="12" t="s">
        <v>55</v>
      </c>
      <c r="B218" s="31" t="s">
        <v>37</v>
      </c>
      <c r="C218" s="11" t="s">
        <v>303</v>
      </c>
      <c r="D218" s="37" t="s">
        <v>351</v>
      </c>
      <c r="E218" s="37" t="s">
        <v>374</v>
      </c>
      <c r="F218" s="37" t="s">
        <v>23</v>
      </c>
      <c r="G218" s="82"/>
    </row>
    <row r="219" spans="1:8" ht="17.25" customHeight="1">
      <c r="A219" s="12" t="s">
        <v>48</v>
      </c>
      <c r="B219" s="11" t="s">
        <v>37</v>
      </c>
      <c r="C219" s="11" t="s">
        <v>303</v>
      </c>
      <c r="D219" s="37" t="s">
        <v>351</v>
      </c>
      <c r="E219" s="37" t="s">
        <v>374</v>
      </c>
      <c r="F219" s="37" t="s">
        <v>24</v>
      </c>
      <c r="G219" s="82">
        <v>400</v>
      </c>
      <c r="H219" s="30"/>
    </row>
    <row r="220" spans="1:8" ht="42.75" customHeight="1">
      <c r="A220" s="25" t="s">
        <v>58</v>
      </c>
      <c r="B220" s="32" t="s">
        <v>37</v>
      </c>
      <c r="C220" s="23" t="s">
        <v>303</v>
      </c>
      <c r="D220" s="23" t="s">
        <v>479</v>
      </c>
      <c r="E220" s="24" t="s">
        <v>8</v>
      </c>
      <c r="F220" s="24" t="s">
        <v>8</v>
      </c>
      <c r="G220" s="80">
        <f>G221</f>
        <v>642</v>
      </c>
      <c r="H220" s="30"/>
    </row>
    <row r="221" spans="1:8" ht="15" customHeight="1">
      <c r="A221" s="201" t="s">
        <v>386</v>
      </c>
      <c r="B221" s="45" t="s">
        <v>37</v>
      </c>
      <c r="C221" s="16" t="s">
        <v>303</v>
      </c>
      <c r="D221" s="16" t="s">
        <v>479</v>
      </c>
      <c r="E221" s="39" t="s">
        <v>374</v>
      </c>
      <c r="F221" s="39" t="s">
        <v>8</v>
      </c>
      <c r="G221" s="81">
        <f>G222+G226</f>
        <v>642</v>
      </c>
      <c r="H221" s="30"/>
    </row>
    <row r="222" spans="1:8" ht="15.75" customHeight="1">
      <c r="A222" s="12" t="s">
        <v>9</v>
      </c>
      <c r="B222" s="31" t="s">
        <v>37</v>
      </c>
      <c r="C222" s="11" t="s">
        <v>303</v>
      </c>
      <c r="D222" s="11" t="s">
        <v>479</v>
      </c>
      <c r="E222" s="37" t="s">
        <v>374</v>
      </c>
      <c r="F222" s="37" t="s">
        <v>10</v>
      </c>
      <c r="G222" s="82">
        <f>G223</f>
        <v>642</v>
      </c>
      <c r="H222" s="30"/>
    </row>
    <row r="223" spans="1:8" ht="15.75" customHeight="1">
      <c r="A223" s="13" t="s">
        <v>47</v>
      </c>
      <c r="B223" s="31" t="s">
        <v>37</v>
      </c>
      <c r="C223" s="11" t="s">
        <v>303</v>
      </c>
      <c r="D223" s="37" t="s">
        <v>479</v>
      </c>
      <c r="E223" s="37" t="s">
        <v>374</v>
      </c>
      <c r="F223" s="37" t="s">
        <v>15</v>
      </c>
      <c r="G223" s="82">
        <f>G224+G225</f>
        <v>642</v>
      </c>
      <c r="H223" s="30"/>
    </row>
    <row r="224" spans="1:8" ht="14.25" customHeight="1">
      <c r="A224" s="44" t="s">
        <v>55</v>
      </c>
      <c r="B224" s="31" t="s">
        <v>37</v>
      </c>
      <c r="C224" s="11" t="s">
        <v>303</v>
      </c>
      <c r="D224" s="11" t="s">
        <v>479</v>
      </c>
      <c r="E224" s="11" t="s">
        <v>374</v>
      </c>
      <c r="F224" s="11" t="s">
        <v>23</v>
      </c>
      <c r="G224" s="84">
        <f>642</f>
        <v>642</v>
      </c>
      <c r="H224" s="30"/>
    </row>
    <row r="225" spans="1:7" ht="14.25" customHeight="1" hidden="1">
      <c r="A225" s="12" t="s">
        <v>48</v>
      </c>
      <c r="B225" s="31" t="s">
        <v>37</v>
      </c>
      <c r="C225" s="11" t="s">
        <v>303</v>
      </c>
      <c r="D225" s="11" t="s">
        <v>479</v>
      </c>
      <c r="E225" s="11" t="s">
        <v>374</v>
      </c>
      <c r="F225" s="11" t="s">
        <v>24</v>
      </c>
      <c r="G225" s="84"/>
    </row>
    <row r="226" spans="1:8" ht="14.25" customHeight="1" hidden="1">
      <c r="A226" s="12" t="s">
        <v>27</v>
      </c>
      <c r="B226" s="31" t="s">
        <v>37</v>
      </c>
      <c r="C226" s="11" t="s">
        <v>303</v>
      </c>
      <c r="D226" s="11" t="s">
        <v>479</v>
      </c>
      <c r="E226" s="11" t="s">
        <v>374</v>
      </c>
      <c r="F226" s="11" t="s">
        <v>28</v>
      </c>
      <c r="G226" s="84">
        <f>G227</f>
        <v>0</v>
      </c>
      <c r="H226" s="30"/>
    </row>
    <row r="227" spans="1:7" ht="14.25" customHeight="1" hidden="1">
      <c r="A227" s="26" t="s">
        <v>31</v>
      </c>
      <c r="B227" s="31" t="s">
        <v>37</v>
      </c>
      <c r="C227" s="11" t="s">
        <v>303</v>
      </c>
      <c r="D227" s="11" t="s">
        <v>479</v>
      </c>
      <c r="E227" s="11" t="s">
        <v>374</v>
      </c>
      <c r="F227" s="11" t="s">
        <v>32</v>
      </c>
      <c r="G227" s="84"/>
    </row>
    <row r="228" spans="1:8" ht="14.25" customHeight="1" hidden="1">
      <c r="A228" s="25" t="s">
        <v>67</v>
      </c>
      <c r="B228" s="31" t="s">
        <v>37</v>
      </c>
      <c r="C228" s="23" t="s">
        <v>303</v>
      </c>
      <c r="D228" s="23" t="s">
        <v>354</v>
      </c>
      <c r="E228" s="24" t="s">
        <v>8</v>
      </c>
      <c r="F228" s="24" t="s">
        <v>8</v>
      </c>
      <c r="G228" s="80">
        <f>G229</f>
        <v>0</v>
      </c>
      <c r="H228" s="30"/>
    </row>
    <row r="229" spans="1:8" ht="14.25" customHeight="1" hidden="1">
      <c r="A229" s="15" t="s">
        <v>49</v>
      </c>
      <c r="B229" s="4" t="s">
        <v>37</v>
      </c>
      <c r="C229" s="16" t="s">
        <v>303</v>
      </c>
      <c r="D229" s="16" t="s">
        <v>354</v>
      </c>
      <c r="E229" s="39" t="s">
        <v>50</v>
      </c>
      <c r="F229" s="39" t="s">
        <v>8</v>
      </c>
      <c r="G229" s="81">
        <f>G230</f>
        <v>0</v>
      </c>
      <c r="H229" s="30"/>
    </row>
    <row r="230" spans="1:8" ht="14.25" customHeight="1" hidden="1">
      <c r="A230" s="12" t="s">
        <v>9</v>
      </c>
      <c r="B230" s="5" t="s">
        <v>37</v>
      </c>
      <c r="C230" s="11" t="s">
        <v>303</v>
      </c>
      <c r="D230" s="11" t="s">
        <v>354</v>
      </c>
      <c r="E230" s="37" t="s">
        <v>50</v>
      </c>
      <c r="F230" s="37" t="s">
        <v>10</v>
      </c>
      <c r="G230" s="82">
        <f>G231</f>
        <v>0</v>
      </c>
      <c r="H230" s="30"/>
    </row>
    <row r="231" spans="1:8" ht="12.75" customHeight="1" hidden="1">
      <c r="A231" s="13" t="s">
        <v>47</v>
      </c>
      <c r="B231" s="32" t="s">
        <v>37</v>
      </c>
      <c r="C231" s="11" t="s">
        <v>303</v>
      </c>
      <c r="D231" s="37" t="s">
        <v>354</v>
      </c>
      <c r="E231" s="37" t="s">
        <v>50</v>
      </c>
      <c r="F231" s="37" t="s">
        <v>15</v>
      </c>
      <c r="G231" s="82">
        <f>G232+G233</f>
        <v>0</v>
      </c>
      <c r="H231" s="30"/>
    </row>
    <row r="232" spans="1:7" ht="17.25" customHeight="1" hidden="1">
      <c r="A232" s="44" t="s">
        <v>55</v>
      </c>
      <c r="B232" s="32" t="s">
        <v>37</v>
      </c>
      <c r="C232" s="11" t="s">
        <v>34</v>
      </c>
      <c r="D232" s="11" t="s">
        <v>354</v>
      </c>
      <c r="E232" s="11" t="s">
        <v>50</v>
      </c>
      <c r="F232" s="11" t="s">
        <v>23</v>
      </c>
      <c r="G232" s="84"/>
    </row>
    <row r="233" spans="1:7" ht="14.25" hidden="1">
      <c r="A233" s="12" t="s">
        <v>48</v>
      </c>
      <c r="B233" s="8" t="s">
        <v>37</v>
      </c>
      <c r="C233" s="11" t="s">
        <v>303</v>
      </c>
      <c r="D233" s="11" t="s">
        <v>354</v>
      </c>
      <c r="E233" s="11" t="s">
        <v>50</v>
      </c>
      <c r="F233" s="11" t="s">
        <v>24</v>
      </c>
      <c r="G233" s="84"/>
    </row>
    <row r="234" spans="1:8" ht="27">
      <c r="A234" s="36" t="s">
        <v>66</v>
      </c>
      <c r="B234" s="32" t="s">
        <v>37</v>
      </c>
      <c r="C234" s="23" t="s">
        <v>303</v>
      </c>
      <c r="D234" s="23" t="s">
        <v>352</v>
      </c>
      <c r="E234" s="23" t="s">
        <v>8</v>
      </c>
      <c r="F234" s="23" t="s">
        <v>8</v>
      </c>
      <c r="G234" s="80">
        <f>G235</f>
        <v>35952.200000000004</v>
      </c>
      <c r="H234" s="30"/>
    </row>
    <row r="235" spans="1:8" ht="25.5">
      <c r="A235" s="15" t="s">
        <v>386</v>
      </c>
      <c r="B235" s="8" t="s">
        <v>37</v>
      </c>
      <c r="C235" s="16" t="s">
        <v>303</v>
      </c>
      <c r="D235" s="16" t="s">
        <v>352</v>
      </c>
      <c r="E235" s="16" t="s">
        <v>374</v>
      </c>
      <c r="F235" s="16" t="s">
        <v>8</v>
      </c>
      <c r="G235" s="86">
        <f>G236+G241</f>
        <v>35952.200000000004</v>
      </c>
      <c r="H235" s="30"/>
    </row>
    <row r="236" spans="1:8" ht="14.25">
      <c r="A236" s="12" t="s">
        <v>9</v>
      </c>
      <c r="B236" s="31" t="s">
        <v>37</v>
      </c>
      <c r="C236" s="11" t="s">
        <v>303</v>
      </c>
      <c r="D236" s="11" t="s">
        <v>352</v>
      </c>
      <c r="E236" s="11" t="s">
        <v>374</v>
      </c>
      <c r="F236" s="20">
        <v>200</v>
      </c>
      <c r="G236" s="84">
        <f>G237</f>
        <v>35877.3</v>
      </c>
      <c r="H236" s="30"/>
    </row>
    <row r="237" spans="1:8" ht="14.25">
      <c r="A237" s="12" t="s">
        <v>53</v>
      </c>
      <c r="B237" s="31" t="s">
        <v>37</v>
      </c>
      <c r="C237" s="11" t="s">
        <v>303</v>
      </c>
      <c r="D237" s="37" t="s">
        <v>352</v>
      </c>
      <c r="E237" s="11" t="s">
        <v>374</v>
      </c>
      <c r="F237" s="20">
        <v>220</v>
      </c>
      <c r="G237" s="84">
        <f>G239+G238+G240</f>
        <v>35877.3</v>
      </c>
      <c r="H237" s="30"/>
    </row>
    <row r="238" spans="1:7" ht="14.25" hidden="1">
      <c r="A238" s="12" t="s">
        <v>16</v>
      </c>
      <c r="B238" s="31" t="s">
        <v>37</v>
      </c>
      <c r="C238" s="11" t="s">
        <v>303</v>
      </c>
      <c r="D238" s="11" t="s">
        <v>352</v>
      </c>
      <c r="E238" s="11" t="s">
        <v>50</v>
      </c>
      <c r="F238" s="20">
        <v>222</v>
      </c>
      <c r="G238" s="84"/>
    </row>
    <row r="239" spans="1:8" ht="14.25">
      <c r="A239" s="12" t="s">
        <v>55</v>
      </c>
      <c r="B239" s="31" t="s">
        <v>37</v>
      </c>
      <c r="C239" s="11" t="s">
        <v>303</v>
      </c>
      <c r="D239" s="11" t="s">
        <v>352</v>
      </c>
      <c r="E239" s="11" t="s">
        <v>374</v>
      </c>
      <c r="F239" s="20">
        <v>225</v>
      </c>
      <c r="G239" s="84">
        <v>35877.3</v>
      </c>
      <c r="H239" s="30"/>
    </row>
    <row r="240" spans="1:8" ht="14.25" hidden="1">
      <c r="A240" s="12" t="s">
        <v>48</v>
      </c>
      <c r="B240" s="31" t="s">
        <v>37</v>
      </c>
      <c r="C240" s="11" t="s">
        <v>303</v>
      </c>
      <c r="D240" s="11" t="s">
        <v>352</v>
      </c>
      <c r="E240" s="11" t="s">
        <v>374</v>
      </c>
      <c r="F240" s="20">
        <v>226</v>
      </c>
      <c r="G240" s="84">
        <v>0</v>
      </c>
      <c r="H240" s="30"/>
    </row>
    <row r="241" spans="1:8" ht="14.25">
      <c r="A241" s="12" t="s">
        <v>27</v>
      </c>
      <c r="B241" s="31" t="s">
        <v>37</v>
      </c>
      <c r="C241" s="11" t="s">
        <v>303</v>
      </c>
      <c r="D241" s="11" t="s">
        <v>352</v>
      </c>
      <c r="E241" s="11" t="s">
        <v>374</v>
      </c>
      <c r="F241" s="20">
        <v>300</v>
      </c>
      <c r="G241" s="84">
        <f>G242+G243</f>
        <v>74.9</v>
      </c>
      <c r="H241" s="30"/>
    </row>
    <row r="242" spans="1:7" ht="14.25" hidden="1">
      <c r="A242" s="12" t="s">
        <v>29</v>
      </c>
      <c r="B242" s="31" t="s">
        <v>37</v>
      </c>
      <c r="C242" s="11" t="s">
        <v>303</v>
      </c>
      <c r="D242" s="11" t="s">
        <v>352</v>
      </c>
      <c r="E242" s="11" t="s">
        <v>374</v>
      </c>
      <c r="F242" s="20">
        <v>310</v>
      </c>
      <c r="G242" s="84"/>
    </row>
    <row r="243" spans="1:8" ht="14.25">
      <c r="A243" s="26" t="s">
        <v>31</v>
      </c>
      <c r="B243" s="31" t="s">
        <v>37</v>
      </c>
      <c r="C243" s="11" t="s">
        <v>303</v>
      </c>
      <c r="D243" s="11" t="s">
        <v>352</v>
      </c>
      <c r="E243" s="11" t="s">
        <v>374</v>
      </c>
      <c r="F243" s="20">
        <v>340</v>
      </c>
      <c r="G243" s="84">
        <v>74.9</v>
      </c>
      <c r="H243" s="30"/>
    </row>
    <row r="244" spans="1:8" ht="14.25">
      <c r="A244" s="18" t="s">
        <v>88</v>
      </c>
      <c r="B244" s="4" t="s">
        <v>37</v>
      </c>
      <c r="C244" s="19" t="s">
        <v>311</v>
      </c>
      <c r="D244" s="10" t="s">
        <v>379</v>
      </c>
      <c r="E244" s="19" t="s">
        <v>8</v>
      </c>
      <c r="F244" s="19" t="s">
        <v>8</v>
      </c>
      <c r="G244" s="87">
        <f>G245</f>
        <v>3747.8</v>
      </c>
      <c r="H244" s="30"/>
    </row>
    <row r="245" spans="1:8" ht="14.25">
      <c r="A245" s="9" t="s">
        <v>36</v>
      </c>
      <c r="B245" s="5" t="s">
        <v>37</v>
      </c>
      <c r="C245" s="10" t="s">
        <v>304</v>
      </c>
      <c r="D245" s="10" t="s">
        <v>379</v>
      </c>
      <c r="E245" s="10" t="s">
        <v>8</v>
      </c>
      <c r="F245" s="10" t="s">
        <v>8</v>
      </c>
      <c r="G245" s="88">
        <f>G246</f>
        <v>3747.8</v>
      </c>
      <c r="H245" s="30"/>
    </row>
    <row r="246" spans="1:8" ht="25.5">
      <c r="A246" s="7" t="s">
        <v>466</v>
      </c>
      <c r="B246" s="5" t="s">
        <v>37</v>
      </c>
      <c r="C246" s="10" t="s">
        <v>304</v>
      </c>
      <c r="D246" s="10" t="s">
        <v>359</v>
      </c>
      <c r="E246" s="10" t="s">
        <v>8</v>
      </c>
      <c r="F246" s="10" t="s">
        <v>8</v>
      </c>
      <c r="G246" s="88">
        <f>G247</f>
        <v>3747.8</v>
      </c>
      <c r="H246" s="30"/>
    </row>
    <row r="247" spans="1:8" ht="27">
      <c r="A247" s="38" t="s">
        <v>380</v>
      </c>
      <c r="B247" s="32" t="s">
        <v>37</v>
      </c>
      <c r="C247" s="23" t="s">
        <v>304</v>
      </c>
      <c r="D247" s="23" t="s">
        <v>350</v>
      </c>
      <c r="E247" s="23" t="s">
        <v>8</v>
      </c>
      <c r="F247" s="23" t="s">
        <v>8</v>
      </c>
      <c r="G247" s="85">
        <f>G248</f>
        <v>3747.8</v>
      </c>
      <c r="H247" s="30"/>
    </row>
    <row r="248" spans="1:8" ht="25.5">
      <c r="A248" s="46" t="s">
        <v>400</v>
      </c>
      <c r="B248" s="8" t="s">
        <v>37</v>
      </c>
      <c r="C248" s="16" t="s">
        <v>304</v>
      </c>
      <c r="D248" s="16" t="s">
        <v>362</v>
      </c>
      <c r="E248" s="16" t="s">
        <v>8</v>
      </c>
      <c r="F248" s="16" t="s">
        <v>8</v>
      </c>
      <c r="G248" s="86">
        <f>G249+G254</f>
        <v>3747.8</v>
      </c>
      <c r="H248" s="30"/>
    </row>
    <row r="249" spans="1:8" ht="25.5">
      <c r="A249" s="12" t="s">
        <v>399</v>
      </c>
      <c r="B249" s="31" t="s">
        <v>37</v>
      </c>
      <c r="C249" s="11" t="s">
        <v>304</v>
      </c>
      <c r="D249" s="11" t="s">
        <v>362</v>
      </c>
      <c r="E249" s="11" t="s">
        <v>398</v>
      </c>
      <c r="F249" s="11" t="s">
        <v>8</v>
      </c>
      <c r="G249" s="84">
        <f>G250</f>
        <v>2295.5</v>
      </c>
      <c r="H249" s="30"/>
    </row>
    <row r="250" spans="1:8" ht="14.25">
      <c r="A250" s="13" t="s">
        <v>9</v>
      </c>
      <c r="B250" s="31" t="s">
        <v>37</v>
      </c>
      <c r="C250" s="11" t="s">
        <v>304</v>
      </c>
      <c r="D250" s="11" t="s">
        <v>362</v>
      </c>
      <c r="E250" s="11" t="s">
        <v>398</v>
      </c>
      <c r="F250" s="11" t="s">
        <v>10</v>
      </c>
      <c r="G250" s="84">
        <f>G251</f>
        <v>2295.5</v>
      </c>
      <c r="H250" s="30"/>
    </row>
    <row r="251" spans="1:8" ht="14.25">
      <c r="A251" s="12" t="s">
        <v>46</v>
      </c>
      <c r="B251" s="31" t="s">
        <v>37</v>
      </c>
      <c r="C251" s="11" t="s">
        <v>304</v>
      </c>
      <c r="D251" s="11" t="s">
        <v>362</v>
      </c>
      <c r="E251" s="11" t="s">
        <v>398</v>
      </c>
      <c r="F251" s="20">
        <v>210</v>
      </c>
      <c r="G251" s="84">
        <f>G252+G253</f>
        <v>2295.5</v>
      </c>
      <c r="H251" s="30"/>
    </row>
    <row r="252" spans="1:8" ht="14.25">
      <c r="A252" s="12" t="s">
        <v>12</v>
      </c>
      <c r="B252" s="31" t="s">
        <v>37</v>
      </c>
      <c r="C252" s="11" t="s">
        <v>304</v>
      </c>
      <c r="D252" s="11" t="s">
        <v>362</v>
      </c>
      <c r="E252" s="11" t="s">
        <v>398</v>
      </c>
      <c r="F252" s="20">
        <v>211</v>
      </c>
      <c r="G252" s="84">
        <v>1763</v>
      </c>
      <c r="H252" s="30"/>
    </row>
    <row r="253" spans="1:8" ht="14.25">
      <c r="A253" s="12" t="s">
        <v>45</v>
      </c>
      <c r="B253" s="31" t="s">
        <v>37</v>
      </c>
      <c r="C253" s="11" t="s">
        <v>304</v>
      </c>
      <c r="D253" s="11" t="s">
        <v>362</v>
      </c>
      <c r="E253" s="11" t="s">
        <v>398</v>
      </c>
      <c r="F253" s="20">
        <v>213</v>
      </c>
      <c r="G253" s="84">
        <v>532.5</v>
      </c>
      <c r="H253" s="30"/>
    </row>
    <row r="254" spans="1:8" ht="25.5">
      <c r="A254" s="12" t="s">
        <v>386</v>
      </c>
      <c r="B254" s="31" t="s">
        <v>37</v>
      </c>
      <c r="C254" s="31" t="s">
        <v>304</v>
      </c>
      <c r="D254" s="31" t="s">
        <v>362</v>
      </c>
      <c r="E254" s="31" t="s">
        <v>374</v>
      </c>
      <c r="F254" s="16" t="s">
        <v>8</v>
      </c>
      <c r="G254" s="84">
        <f>G255+G260</f>
        <v>1452.3</v>
      </c>
      <c r="H254" s="30"/>
    </row>
    <row r="255" spans="1:8" ht="14.25">
      <c r="A255" s="12" t="s">
        <v>9</v>
      </c>
      <c r="B255" s="31" t="s">
        <v>37</v>
      </c>
      <c r="C255" s="31" t="s">
        <v>304</v>
      </c>
      <c r="D255" s="31" t="s">
        <v>362</v>
      </c>
      <c r="E255" s="31" t="s">
        <v>374</v>
      </c>
      <c r="F255" s="20">
        <v>200</v>
      </c>
      <c r="G255" s="84">
        <f>G256+G259</f>
        <v>1120.3</v>
      </c>
      <c r="H255" s="30"/>
    </row>
    <row r="256" spans="1:8" ht="14.25">
      <c r="A256" s="12" t="s">
        <v>53</v>
      </c>
      <c r="B256" s="31" t="s">
        <v>37</v>
      </c>
      <c r="C256" s="31" t="s">
        <v>304</v>
      </c>
      <c r="D256" s="31" t="s">
        <v>362</v>
      </c>
      <c r="E256" s="31" t="s">
        <v>374</v>
      </c>
      <c r="F256" s="20">
        <v>220</v>
      </c>
      <c r="G256" s="84">
        <f>G258</f>
        <v>770.8</v>
      </c>
      <c r="H256" s="30"/>
    </row>
    <row r="257" spans="1:8" ht="14.25" hidden="1">
      <c r="A257" s="12" t="s">
        <v>54</v>
      </c>
      <c r="B257" s="8" t="s">
        <v>37</v>
      </c>
      <c r="C257" s="31" t="s">
        <v>304</v>
      </c>
      <c r="D257" s="31" t="s">
        <v>357</v>
      </c>
      <c r="E257" s="31" t="s">
        <v>44</v>
      </c>
      <c r="F257" s="20">
        <v>225</v>
      </c>
      <c r="G257" s="84">
        <v>0</v>
      </c>
      <c r="H257" s="30"/>
    </row>
    <row r="258" spans="1:8" ht="14.25">
      <c r="A258" s="12" t="s">
        <v>48</v>
      </c>
      <c r="B258" s="8" t="s">
        <v>37</v>
      </c>
      <c r="C258" s="31" t="s">
        <v>304</v>
      </c>
      <c r="D258" s="31" t="s">
        <v>362</v>
      </c>
      <c r="E258" s="31" t="s">
        <v>374</v>
      </c>
      <c r="F258" s="20">
        <v>226</v>
      </c>
      <c r="G258" s="84">
        <f>759.5+11.3</f>
        <v>770.8</v>
      </c>
      <c r="H258" s="30"/>
    </row>
    <row r="259" spans="1:8" ht="14.25">
      <c r="A259" s="12" t="s">
        <v>25</v>
      </c>
      <c r="B259" s="31" t="s">
        <v>37</v>
      </c>
      <c r="C259" s="31" t="s">
        <v>304</v>
      </c>
      <c r="D259" s="31" t="s">
        <v>362</v>
      </c>
      <c r="E259" s="31" t="s">
        <v>374</v>
      </c>
      <c r="F259" s="20">
        <v>290</v>
      </c>
      <c r="G259" s="84">
        <v>349.5</v>
      </c>
      <c r="H259" s="30"/>
    </row>
    <row r="260" spans="1:8" ht="12.75" customHeight="1">
      <c r="A260" s="12" t="s">
        <v>27</v>
      </c>
      <c r="B260" s="31" t="s">
        <v>37</v>
      </c>
      <c r="C260" s="31" t="s">
        <v>304</v>
      </c>
      <c r="D260" s="31" t="s">
        <v>362</v>
      </c>
      <c r="E260" s="31" t="s">
        <v>374</v>
      </c>
      <c r="F260" s="11" t="s">
        <v>28</v>
      </c>
      <c r="G260" s="84">
        <f>G261+G262</f>
        <v>332</v>
      </c>
      <c r="H260" s="30"/>
    </row>
    <row r="261" spans="1:8" ht="14.25">
      <c r="A261" s="12" t="s">
        <v>29</v>
      </c>
      <c r="B261" s="31" t="s">
        <v>37</v>
      </c>
      <c r="C261" s="11" t="s">
        <v>304</v>
      </c>
      <c r="D261" s="31" t="s">
        <v>362</v>
      </c>
      <c r="E261" s="11" t="s">
        <v>374</v>
      </c>
      <c r="F261" s="11" t="s">
        <v>30</v>
      </c>
      <c r="G261" s="82">
        <v>35</v>
      </c>
      <c r="H261" s="30"/>
    </row>
    <row r="262" spans="1:8" ht="12.75" customHeight="1">
      <c r="A262" s="26" t="s">
        <v>31</v>
      </c>
      <c r="B262" s="31" t="s">
        <v>37</v>
      </c>
      <c r="C262" s="11" t="s">
        <v>304</v>
      </c>
      <c r="D262" s="31" t="s">
        <v>362</v>
      </c>
      <c r="E262" s="11" t="s">
        <v>374</v>
      </c>
      <c r="F262" s="11" t="s">
        <v>32</v>
      </c>
      <c r="G262" s="82">
        <v>297</v>
      </c>
      <c r="H262" s="30"/>
    </row>
    <row r="263" spans="1:8" ht="15" customHeight="1" hidden="1">
      <c r="A263" s="25" t="s">
        <v>245</v>
      </c>
      <c r="B263" s="31" t="s">
        <v>37</v>
      </c>
      <c r="C263" s="23" t="s">
        <v>304</v>
      </c>
      <c r="D263" s="23" t="s">
        <v>254</v>
      </c>
      <c r="E263" s="23" t="s">
        <v>8</v>
      </c>
      <c r="F263" s="23" t="s">
        <v>8</v>
      </c>
      <c r="G263" s="85">
        <f>G264</f>
        <v>0</v>
      </c>
      <c r="H263" s="30"/>
    </row>
    <row r="264" spans="1:8" ht="15" customHeight="1" hidden="1">
      <c r="A264" s="25" t="s">
        <v>257</v>
      </c>
      <c r="B264" s="11" t="s">
        <v>37</v>
      </c>
      <c r="C264" s="23" t="s">
        <v>304</v>
      </c>
      <c r="D264" s="23" t="s">
        <v>251</v>
      </c>
      <c r="E264" s="23" t="s">
        <v>8</v>
      </c>
      <c r="F264" s="23" t="s">
        <v>8</v>
      </c>
      <c r="G264" s="85">
        <f>G266</f>
        <v>0</v>
      </c>
      <c r="H264" s="30"/>
    </row>
    <row r="265" spans="1:8" ht="15" customHeight="1" hidden="1">
      <c r="A265" s="46" t="s">
        <v>107</v>
      </c>
      <c r="B265" s="4" t="s">
        <v>37</v>
      </c>
      <c r="C265" s="16" t="s">
        <v>304</v>
      </c>
      <c r="D265" s="16" t="s">
        <v>251</v>
      </c>
      <c r="E265" s="16" t="s">
        <v>44</v>
      </c>
      <c r="F265" s="16" t="s">
        <v>8</v>
      </c>
      <c r="G265" s="86">
        <f>G266</f>
        <v>0</v>
      </c>
      <c r="H265" s="30"/>
    </row>
    <row r="266" spans="1:8" ht="14.25" hidden="1">
      <c r="A266" s="13" t="s">
        <v>9</v>
      </c>
      <c r="B266" s="5" t="s">
        <v>37</v>
      </c>
      <c r="C266" s="11" t="s">
        <v>304</v>
      </c>
      <c r="D266" s="11" t="s">
        <v>251</v>
      </c>
      <c r="E266" s="11" t="s">
        <v>44</v>
      </c>
      <c r="F266" s="11" t="s">
        <v>10</v>
      </c>
      <c r="G266" s="84">
        <f>G267</f>
        <v>0</v>
      </c>
      <c r="H266" s="30"/>
    </row>
    <row r="267" spans="1:8" ht="17.25" customHeight="1" hidden="1">
      <c r="A267" s="12" t="s">
        <v>47</v>
      </c>
      <c r="B267" s="32" t="s">
        <v>37</v>
      </c>
      <c r="C267" s="11" t="s">
        <v>304</v>
      </c>
      <c r="D267" s="11" t="s">
        <v>251</v>
      </c>
      <c r="E267" s="11" t="s">
        <v>44</v>
      </c>
      <c r="F267" s="20">
        <v>220</v>
      </c>
      <c r="G267" s="84">
        <f>G268</f>
        <v>0</v>
      </c>
      <c r="H267" s="30"/>
    </row>
    <row r="268" spans="1:7" ht="15.75" customHeight="1" hidden="1">
      <c r="A268" s="12" t="s">
        <v>48</v>
      </c>
      <c r="B268" s="8" t="s">
        <v>37</v>
      </c>
      <c r="C268" s="11" t="s">
        <v>304</v>
      </c>
      <c r="D268" s="11" t="s">
        <v>251</v>
      </c>
      <c r="E268" s="11" t="s">
        <v>44</v>
      </c>
      <c r="F268" s="20">
        <v>226</v>
      </c>
      <c r="G268" s="84"/>
    </row>
    <row r="269" spans="1:8" ht="14.25">
      <c r="A269" s="18" t="s">
        <v>96</v>
      </c>
      <c r="B269" s="169">
        <v>737</v>
      </c>
      <c r="C269" s="19" t="s">
        <v>312</v>
      </c>
      <c r="D269" s="19" t="s">
        <v>379</v>
      </c>
      <c r="E269" s="19" t="s">
        <v>8</v>
      </c>
      <c r="F269" s="19" t="s">
        <v>8</v>
      </c>
      <c r="G269" s="3">
        <f>G270</f>
        <v>1011.8</v>
      </c>
      <c r="H269" s="30"/>
    </row>
    <row r="270" spans="1:8" ht="14.25">
      <c r="A270" s="18" t="s">
        <v>98</v>
      </c>
      <c r="B270" s="202">
        <v>737</v>
      </c>
      <c r="C270" s="19" t="s">
        <v>305</v>
      </c>
      <c r="D270" s="19" t="s">
        <v>379</v>
      </c>
      <c r="E270" s="19" t="s">
        <v>8</v>
      </c>
      <c r="F270" s="19" t="s">
        <v>8</v>
      </c>
      <c r="G270" s="3">
        <f>G273</f>
        <v>1011.8</v>
      </c>
      <c r="H270" s="30"/>
    </row>
    <row r="271" spans="1:8" ht="25.5">
      <c r="A271" s="9" t="s">
        <v>466</v>
      </c>
      <c r="B271" s="202">
        <v>737</v>
      </c>
      <c r="C271" s="10" t="s">
        <v>305</v>
      </c>
      <c r="D271" s="10" t="s">
        <v>359</v>
      </c>
      <c r="E271" s="10" t="s">
        <v>8</v>
      </c>
      <c r="F271" s="10" t="s">
        <v>8</v>
      </c>
      <c r="G271" s="43">
        <f>G272</f>
        <v>1011.8</v>
      </c>
      <c r="H271" s="30"/>
    </row>
    <row r="272" spans="1:7" ht="27">
      <c r="A272" s="38" t="s">
        <v>380</v>
      </c>
      <c r="B272" s="203">
        <v>737</v>
      </c>
      <c r="C272" s="23" t="s">
        <v>305</v>
      </c>
      <c r="D272" s="23" t="s">
        <v>350</v>
      </c>
      <c r="E272" s="23" t="s">
        <v>8</v>
      </c>
      <c r="F272" s="23" t="s">
        <v>8</v>
      </c>
      <c r="G272" s="40">
        <v>1011.8</v>
      </c>
    </row>
    <row r="273" spans="1:7" ht="15">
      <c r="A273" s="25" t="s">
        <v>99</v>
      </c>
      <c r="B273" s="203">
        <v>737</v>
      </c>
      <c r="C273" s="23" t="s">
        <v>305</v>
      </c>
      <c r="D273" s="23" t="s">
        <v>477</v>
      </c>
      <c r="E273" s="23" t="s">
        <v>8</v>
      </c>
      <c r="F273" s="23" t="s">
        <v>8</v>
      </c>
      <c r="G273" s="40">
        <f>G274</f>
        <v>1011.8</v>
      </c>
    </row>
    <row r="274" spans="1:7" ht="38.25">
      <c r="A274" s="15" t="s">
        <v>476</v>
      </c>
      <c r="B274" s="204">
        <v>737</v>
      </c>
      <c r="C274" s="16" t="s">
        <v>305</v>
      </c>
      <c r="D274" s="16" t="s">
        <v>477</v>
      </c>
      <c r="E274" s="16" t="s">
        <v>478</v>
      </c>
      <c r="F274" s="16" t="s">
        <v>8</v>
      </c>
      <c r="G274" s="41">
        <f>G275</f>
        <v>1011.8</v>
      </c>
    </row>
    <row r="275" spans="1:7" ht="14.25">
      <c r="A275" s="12" t="s">
        <v>27</v>
      </c>
      <c r="B275" s="20">
        <v>737</v>
      </c>
      <c r="C275" s="11" t="s">
        <v>305</v>
      </c>
      <c r="D275" s="11" t="s">
        <v>477</v>
      </c>
      <c r="E275" s="11" t="s">
        <v>478</v>
      </c>
      <c r="F275" s="11" t="s">
        <v>28</v>
      </c>
      <c r="G275" s="42">
        <f>G276</f>
        <v>1011.8</v>
      </c>
    </row>
    <row r="276" spans="1:7" ht="14.25">
      <c r="A276" s="12" t="s">
        <v>29</v>
      </c>
      <c r="B276" s="20">
        <v>737</v>
      </c>
      <c r="C276" s="11" t="s">
        <v>305</v>
      </c>
      <c r="D276" s="11" t="s">
        <v>477</v>
      </c>
      <c r="E276" s="11" t="s">
        <v>478</v>
      </c>
      <c r="F276" s="11" t="s">
        <v>30</v>
      </c>
      <c r="G276" s="13">
        <v>1011.8</v>
      </c>
    </row>
    <row r="277" spans="1:7" ht="44.25" customHeight="1">
      <c r="A277" s="18" t="s">
        <v>465</v>
      </c>
      <c r="B277" s="169">
        <v>737</v>
      </c>
      <c r="C277" s="19" t="s">
        <v>313</v>
      </c>
      <c r="D277" s="10" t="s">
        <v>379</v>
      </c>
      <c r="E277" s="19" t="s">
        <v>8</v>
      </c>
      <c r="F277" s="19" t="s">
        <v>8</v>
      </c>
      <c r="G277" s="3">
        <f aca="true" t="shared" si="7" ref="G277:G283">G278</f>
        <v>386.9</v>
      </c>
    </row>
    <row r="278" spans="1:7" ht="14.25">
      <c r="A278" s="9" t="s">
        <v>104</v>
      </c>
      <c r="B278" s="202">
        <v>737</v>
      </c>
      <c r="C278" s="10" t="s">
        <v>306</v>
      </c>
      <c r="D278" s="10" t="s">
        <v>379</v>
      </c>
      <c r="E278" s="10" t="s">
        <v>8</v>
      </c>
      <c r="F278" s="10" t="s">
        <v>8</v>
      </c>
      <c r="G278" s="43">
        <f t="shared" si="7"/>
        <v>386.9</v>
      </c>
    </row>
    <row r="279" spans="1:7" ht="26.25">
      <c r="A279" s="9" t="s">
        <v>466</v>
      </c>
      <c r="B279" s="203">
        <v>737</v>
      </c>
      <c r="C279" s="10" t="s">
        <v>306</v>
      </c>
      <c r="D279" s="10" t="s">
        <v>359</v>
      </c>
      <c r="E279" s="10" t="s">
        <v>8</v>
      </c>
      <c r="F279" s="10" t="s">
        <v>8</v>
      </c>
      <c r="G279" s="43">
        <f t="shared" si="7"/>
        <v>386.9</v>
      </c>
    </row>
    <row r="280" spans="1:7" ht="31.5" customHeight="1">
      <c r="A280" s="74" t="s">
        <v>380</v>
      </c>
      <c r="B280" s="203">
        <v>737</v>
      </c>
      <c r="C280" s="23" t="s">
        <v>306</v>
      </c>
      <c r="D280" s="23" t="s">
        <v>350</v>
      </c>
      <c r="E280" s="23" t="s">
        <v>8</v>
      </c>
      <c r="F280" s="23" t="s">
        <v>8</v>
      </c>
      <c r="G280" s="40">
        <f t="shared" si="7"/>
        <v>386.9</v>
      </c>
    </row>
    <row r="281" spans="1:7" ht="15" customHeight="1">
      <c r="A281" s="74" t="s">
        <v>64</v>
      </c>
      <c r="B281" s="204">
        <v>737</v>
      </c>
      <c r="C281" s="16" t="s">
        <v>306</v>
      </c>
      <c r="D281" s="16" t="s">
        <v>356</v>
      </c>
      <c r="E281" s="16" t="s">
        <v>8</v>
      </c>
      <c r="F281" s="16" t="s">
        <v>8</v>
      </c>
      <c r="G281" s="40">
        <f t="shared" si="7"/>
        <v>386.9</v>
      </c>
    </row>
    <row r="282" spans="1:7" ht="14.25">
      <c r="A282" s="47" t="s">
        <v>64</v>
      </c>
      <c r="B282" s="204">
        <v>737</v>
      </c>
      <c r="C282" s="16" t="s">
        <v>306</v>
      </c>
      <c r="D282" s="16" t="s">
        <v>356</v>
      </c>
      <c r="E282" s="16" t="s">
        <v>464</v>
      </c>
      <c r="F282" s="16" t="s">
        <v>8</v>
      </c>
      <c r="G282" s="41">
        <f t="shared" si="7"/>
        <v>386.9</v>
      </c>
    </row>
    <row r="283" spans="1:7" ht="14.25">
      <c r="A283" s="13" t="s">
        <v>9</v>
      </c>
      <c r="B283" s="20">
        <v>737</v>
      </c>
      <c r="C283" s="11" t="s">
        <v>306</v>
      </c>
      <c r="D283" s="11" t="s">
        <v>356</v>
      </c>
      <c r="E283" s="11" t="s">
        <v>464</v>
      </c>
      <c r="F283" s="11" t="s">
        <v>10</v>
      </c>
      <c r="G283" s="42">
        <f t="shared" si="7"/>
        <v>386.9</v>
      </c>
    </row>
    <row r="284" spans="1:7" ht="14.25">
      <c r="A284" s="12" t="s">
        <v>62</v>
      </c>
      <c r="B284" s="20">
        <v>737</v>
      </c>
      <c r="C284" s="11" t="s">
        <v>306</v>
      </c>
      <c r="D284" s="11" t="s">
        <v>356</v>
      </c>
      <c r="E284" s="11" t="s">
        <v>464</v>
      </c>
      <c r="F284" s="20">
        <v>250</v>
      </c>
      <c r="G284" s="42">
        <f>G285+G287</f>
        <v>386.9</v>
      </c>
    </row>
    <row r="285" spans="1:7" ht="14.25">
      <c r="A285" s="12" t="s">
        <v>69</v>
      </c>
      <c r="B285" s="20">
        <v>737</v>
      </c>
      <c r="C285" s="11" t="s">
        <v>306</v>
      </c>
      <c r="D285" s="11" t="s">
        <v>356</v>
      </c>
      <c r="E285" s="11" t="s">
        <v>464</v>
      </c>
      <c r="F285" s="20">
        <v>251</v>
      </c>
      <c r="G285" s="42">
        <v>386.9</v>
      </c>
    </row>
  </sheetData>
  <mergeCells count="3">
    <mergeCell ref="A8:G8"/>
    <mergeCell ref="A9:G9"/>
    <mergeCell ref="A10:G10"/>
  </mergeCells>
  <printOptions/>
  <pageMargins left="0.83" right="0.18" top="0.26" bottom="0.26" header="0.17" footer="0.1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9"/>
  <sheetViews>
    <sheetView workbookViewId="0" topLeftCell="A1">
      <selection activeCell="H228" sqref="H228"/>
    </sheetView>
  </sheetViews>
  <sheetFormatPr defaultColWidth="9.125" defaultRowHeight="12.75"/>
  <cols>
    <col min="1" max="1" width="50.125" style="30" customWidth="1"/>
    <col min="2" max="3" width="5.625" style="30" customWidth="1"/>
    <col min="4" max="4" width="9.75390625" style="30" customWidth="1"/>
    <col min="5" max="5" width="4.875" style="30" customWidth="1"/>
    <col min="6" max="6" width="7.125" style="30" customWidth="1"/>
    <col min="7" max="7" width="8.375" style="30" customWidth="1"/>
    <col min="8" max="16384" width="9.125" style="30" customWidth="1"/>
  </cols>
  <sheetData>
    <row r="1" spans="1:8" ht="15">
      <c r="A1" s="64"/>
      <c r="C1" s="90"/>
      <c r="D1" s="89" t="s">
        <v>331</v>
      </c>
      <c r="E1" s="183"/>
      <c r="F1" s="183"/>
      <c r="G1" s="183"/>
      <c r="H1" s="64"/>
    </row>
    <row r="2" spans="1:8" ht="15">
      <c r="A2" s="2"/>
      <c r="C2" s="90"/>
      <c r="D2" s="89" t="s">
        <v>261</v>
      </c>
      <c r="E2" s="183"/>
      <c r="F2" s="183"/>
      <c r="G2" s="183"/>
      <c r="H2" s="64"/>
    </row>
    <row r="3" spans="1:8" ht="15">
      <c r="A3" s="2"/>
      <c r="C3" s="91"/>
      <c r="D3" s="89" t="s">
        <v>117</v>
      </c>
      <c r="E3" s="183"/>
      <c r="F3" s="183"/>
      <c r="G3" s="183"/>
      <c r="H3" s="64"/>
    </row>
    <row r="4" spans="1:8" ht="15">
      <c r="A4" s="27"/>
      <c r="C4" s="91"/>
      <c r="D4" s="89" t="s">
        <v>407</v>
      </c>
      <c r="E4" s="33"/>
      <c r="F4" s="33"/>
      <c r="G4" s="33"/>
      <c r="H4" s="64"/>
    </row>
    <row r="5" spans="1:8" ht="15">
      <c r="A5" s="27"/>
      <c r="C5" s="91"/>
      <c r="D5" s="89" t="s">
        <v>406</v>
      </c>
      <c r="E5" s="2"/>
      <c r="F5" s="2"/>
      <c r="G5" s="33"/>
      <c r="H5" s="64"/>
    </row>
    <row r="6" spans="1:8" ht="15">
      <c r="A6" s="27"/>
      <c r="C6" s="183"/>
      <c r="D6" s="183" t="s">
        <v>462</v>
      </c>
      <c r="E6" s="2"/>
      <c r="F6" s="2"/>
      <c r="G6" s="33"/>
      <c r="H6" s="64"/>
    </row>
    <row r="7" spans="1:8" ht="15">
      <c r="A7" s="27"/>
      <c r="B7" s="27"/>
      <c r="C7" s="2"/>
      <c r="D7" s="2"/>
      <c r="E7" s="2"/>
      <c r="F7" s="2"/>
      <c r="G7" s="33"/>
      <c r="H7" s="64"/>
    </row>
    <row r="8" spans="1:7" ht="15" customHeight="1">
      <c r="A8" s="211" t="s">
        <v>73</v>
      </c>
      <c r="B8" s="211"/>
      <c r="C8" s="211"/>
      <c r="D8" s="211"/>
      <c r="E8" s="211"/>
      <c r="F8" s="211"/>
      <c r="G8" s="211"/>
    </row>
    <row r="9" spans="1:7" ht="15" customHeight="1">
      <c r="A9" s="211" t="s">
        <v>87</v>
      </c>
      <c r="B9" s="211"/>
      <c r="C9" s="211"/>
      <c r="D9" s="211"/>
      <c r="E9" s="211"/>
      <c r="F9" s="211"/>
      <c r="G9" s="211"/>
    </row>
    <row r="10" spans="1:7" ht="15" customHeight="1">
      <c r="A10" s="211" t="s">
        <v>330</v>
      </c>
      <c r="B10" s="211"/>
      <c r="C10" s="211"/>
      <c r="D10" s="211"/>
      <c r="E10" s="211"/>
      <c r="F10" s="211"/>
      <c r="G10" s="211"/>
    </row>
    <row r="11" spans="1:7" ht="15" customHeight="1">
      <c r="A11" s="211" t="s">
        <v>405</v>
      </c>
      <c r="B11" s="211"/>
      <c r="C11" s="211"/>
      <c r="D11" s="211"/>
      <c r="E11" s="211"/>
      <c r="F11" s="211"/>
      <c r="G11" s="211"/>
    </row>
    <row r="12" spans="1:7" ht="15">
      <c r="A12" s="27"/>
      <c r="B12" s="29"/>
      <c r="C12" s="27"/>
      <c r="D12" s="27"/>
      <c r="E12" s="27"/>
      <c r="F12" s="27"/>
      <c r="G12" s="28"/>
    </row>
    <row r="13" spans="1:8" ht="15">
      <c r="A13" s="60"/>
      <c r="B13" s="69"/>
      <c r="C13" s="66"/>
      <c r="D13" s="67"/>
      <c r="E13" s="67"/>
      <c r="F13" s="67"/>
      <c r="G13" s="2"/>
      <c r="H13" s="2" t="s">
        <v>262</v>
      </c>
    </row>
    <row r="14" spans="1:8" ht="20.25" customHeight="1">
      <c r="A14" s="220" t="s">
        <v>0</v>
      </c>
      <c r="B14" s="215" t="s">
        <v>75</v>
      </c>
      <c r="C14" s="215" t="s">
        <v>2</v>
      </c>
      <c r="D14" s="215" t="s">
        <v>3</v>
      </c>
      <c r="E14" s="215" t="s">
        <v>4</v>
      </c>
      <c r="F14" s="215" t="s">
        <v>74</v>
      </c>
      <c r="G14" s="218" t="s">
        <v>38</v>
      </c>
      <c r="H14" s="219"/>
    </row>
    <row r="15" spans="1:8" ht="16.5" customHeight="1">
      <c r="A15" s="221"/>
      <c r="B15" s="216"/>
      <c r="C15" s="216"/>
      <c r="D15" s="216"/>
      <c r="E15" s="216"/>
      <c r="F15" s="216"/>
      <c r="G15" s="185">
        <v>2016</v>
      </c>
      <c r="H15" s="56">
        <v>2017</v>
      </c>
    </row>
    <row r="16" spans="1:8" ht="15.75">
      <c r="A16" s="35" t="s">
        <v>5</v>
      </c>
      <c r="B16" s="34"/>
      <c r="C16" s="3"/>
      <c r="D16" s="3"/>
      <c r="E16" s="3"/>
      <c r="F16" s="3"/>
      <c r="G16" s="78">
        <f>G17+G92+G160+G228+G111+G252+G263+G105</f>
        <v>45204.8</v>
      </c>
      <c r="H16" s="78">
        <f>H17+H92+H160+H228+H111+H252+H263+H105</f>
        <v>45998.90000000001</v>
      </c>
    </row>
    <row r="17" spans="1:8" ht="14.25">
      <c r="A17" s="3" t="s">
        <v>6</v>
      </c>
      <c r="B17" s="70">
        <v>737</v>
      </c>
      <c r="C17" s="4" t="s">
        <v>307</v>
      </c>
      <c r="D17" s="5" t="s">
        <v>379</v>
      </c>
      <c r="E17" s="4" t="s">
        <v>8</v>
      </c>
      <c r="F17" s="4" t="s">
        <v>8</v>
      </c>
      <c r="G17" s="78">
        <f>G18+G34+G86+G68+G26</f>
        <v>12635.000000000002</v>
      </c>
      <c r="H17" s="78">
        <f>H18+H34+H86+H68+H26</f>
        <v>12696.400000000001</v>
      </c>
    </row>
    <row r="18" spans="1:8" ht="25.5">
      <c r="A18" s="7" t="s">
        <v>68</v>
      </c>
      <c r="B18" s="4" t="s">
        <v>37</v>
      </c>
      <c r="C18" s="5" t="s">
        <v>295</v>
      </c>
      <c r="D18" s="5" t="s">
        <v>379</v>
      </c>
      <c r="E18" s="5" t="s">
        <v>8</v>
      </c>
      <c r="F18" s="5" t="s">
        <v>8</v>
      </c>
      <c r="G18" s="79">
        <f aca="true" t="shared" si="0" ref="G18:H22">G19</f>
        <v>1399.3</v>
      </c>
      <c r="H18" s="79">
        <f t="shared" si="0"/>
        <v>1399.3</v>
      </c>
    </row>
    <row r="19" spans="1:8" ht="27">
      <c r="A19" s="38" t="s">
        <v>380</v>
      </c>
      <c r="B19" s="5" t="s">
        <v>37</v>
      </c>
      <c r="C19" s="32" t="s">
        <v>295</v>
      </c>
      <c r="D19" s="32" t="s">
        <v>350</v>
      </c>
      <c r="E19" s="32" t="s">
        <v>8</v>
      </c>
      <c r="F19" s="32" t="s">
        <v>8</v>
      </c>
      <c r="G19" s="80">
        <f t="shared" si="0"/>
        <v>1399.3</v>
      </c>
      <c r="H19" s="80">
        <f t="shared" si="0"/>
        <v>1399.3</v>
      </c>
    </row>
    <row r="20" spans="1:10" ht="27">
      <c r="A20" s="38" t="s">
        <v>384</v>
      </c>
      <c r="B20" s="32" t="s">
        <v>37</v>
      </c>
      <c r="C20" s="32" t="s">
        <v>295</v>
      </c>
      <c r="D20" s="32" t="s">
        <v>341</v>
      </c>
      <c r="E20" s="32" t="s">
        <v>8</v>
      </c>
      <c r="F20" s="32" t="s">
        <v>8</v>
      </c>
      <c r="G20" s="80">
        <f t="shared" si="0"/>
        <v>1399.3</v>
      </c>
      <c r="H20" s="80">
        <f t="shared" si="0"/>
        <v>1399.3</v>
      </c>
      <c r="J20" s="194"/>
    </row>
    <row r="21" spans="1:10" ht="40.5" customHeight="1">
      <c r="A21" s="15" t="s">
        <v>385</v>
      </c>
      <c r="B21" s="8" t="s">
        <v>37</v>
      </c>
      <c r="C21" s="16" t="s">
        <v>295</v>
      </c>
      <c r="D21" s="16" t="s">
        <v>341</v>
      </c>
      <c r="E21" s="16" t="s">
        <v>375</v>
      </c>
      <c r="F21" s="16" t="s">
        <v>8</v>
      </c>
      <c r="G21" s="81">
        <f t="shared" si="0"/>
        <v>1399.3</v>
      </c>
      <c r="H21" s="81">
        <f t="shared" si="0"/>
        <v>1399.3</v>
      </c>
      <c r="J21" s="194"/>
    </row>
    <row r="22" spans="1:8" ht="12.75">
      <c r="A22" s="12" t="s">
        <v>9</v>
      </c>
      <c r="B22" s="31" t="s">
        <v>37</v>
      </c>
      <c r="C22" s="11" t="s">
        <v>295</v>
      </c>
      <c r="D22" s="11" t="s">
        <v>341</v>
      </c>
      <c r="E22" s="11" t="s">
        <v>375</v>
      </c>
      <c r="F22" s="11" t="s">
        <v>10</v>
      </c>
      <c r="G22" s="82">
        <f t="shared" si="0"/>
        <v>1399.3</v>
      </c>
      <c r="H22" s="82">
        <f t="shared" si="0"/>
        <v>1399.3</v>
      </c>
    </row>
    <row r="23" spans="1:8" ht="12.75">
      <c r="A23" s="12" t="s">
        <v>46</v>
      </c>
      <c r="B23" s="31" t="s">
        <v>37</v>
      </c>
      <c r="C23" s="11" t="s">
        <v>295</v>
      </c>
      <c r="D23" s="11" t="s">
        <v>341</v>
      </c>
      <c r="E23" s="11" t="s">
        <v>375</v>
      </c>
      <c r="F23" s="11" t="s">
        <v>11</v>
      </c>
      <c r="G23" s="82">
        <f>G24+G25</f>
        <v>1399.3</v>
      </c>
      <c r="H23" s="82">
        <f>H24+H25</f>
        <v>1399.3</v>
      </c>
    </row>
    <row r="24" spans="1:8" ht="12.75">
      <c r="A24" s="12" t="s">
        <v>12</v>
      </c>
      <c r="B24" s="31" t="s">
        <v>37</v>
      </c>
      <c r="C24" s="11" t="s">
        <v>295</v>
      </c>
      <c r="D24" s="11" t="s">
        <v>341</v>
      </c>
      <c r="E24" s="11" t="s">
        <v>375</v>
      </c>
      <c r="F24" s="11" t="s">
        <v>13</v>
      </c>
      <c r="G24" s="82">
        <f>1203.8-18</f>
        <v>1185.8</v>
      </c>
      <c r="H24" s="13">
        <f>1203.8-18</f>
        <v>1185.8</v>
      </c>
    </row>
    <row r="25" spans="1:8" ht="12.75">
      <c r="A25" s="12" t="s">
        <v>51</v>
      </c>
      <c r="B25" s="31" t="s">
        <v>37</v>
      </c>
      <c r="C25" s="11" t="s">
        <v>295</v>
      </c>
      <c r="D25" s="11" t="s">
        <v>341</v>
      </c>
      <c r="E25" s="11" t="s">
        <v>375</v>
      </c>
      <c r="F25" s="11" t="s">
        <v>14</v>
      </c>
      <c r="G25" s="82">
        <f>247.6-34.1</f>
        <v>213.5</v>
      </c>
      <c r="H25" s="13">
        <f>247.6-34.1</f>
        <v>213.5</v>
      </c>
    </row>
    <row r="26" spans="1:8" ht="38.25">
      <c r="A26" s="9" t="s">
        <v>339</v>
      </c>
      <c r="B26" s="5" t="s">
        <v>37</v>
      </c>
      <c r="C26" s="10" t="s">
        <v>340</v>
      </c>
      <c r="D26" s="10" t="s">
        <v>379</v>
      </c>
      <c r="E26" s="10" t="s">
        <v>8</v>
      </c>
      <c r="F26" s="10" t="s">
        <v>8</v>
      </c>
      <c r="G26" s="79">
        <f aca="true" t="shared" si="1" ref="G26:H30">G27</f>
        <v>355.2</v>
      </c>
      <c r="H26" s="14">
        <f t="shared" si="1"/>
        <v>355.2</v>
      </c>
    </row>
    <row r="27" spans="1:8" ht="27">
      <c r="A27" s="38" t="s">
        <v>380</v>
      </c>
      <c r="B27" s="32" t="s">
        <v>37</v>
      </c>
      <c r="C27" s="23" t="s">
        <v>340</v>
      </c>
      <c r="D27" s="23" t="s">
        <v>350</v>
      </c>
      <c r="E27" s="23" t="s">
        <v>8</v>
      </c>
      <c r="F27" s="23" t="s">
        <v>8</v>
      </c>
      <c r="G27" s="80">
        <f t="shared" si="1"/>
        <v>355.2</v>
      </c>
      <c r="H27" s="22">
        <f t="shared" si="1"/>
        <v>355.2</v>
      </c>
    </row>
    <row r="28" spans="1:8" ht="27">
      <c r="A28" s="38" t="s">
        <v>384</v>
      </c>
      <c r="B28" s="32" t="s">
        <v>37</v>
      </c>
      <c r="C28" s="23" t="s">
        <v>340</v>
      </c>
      <c r="D28" s="23" t="s">
        <v>341</v>
      </c>
      <c r="E28" s="23" t="s">
        <v>8</v>
      </c>
      <c r="F28" s="23" t="s">
        <v>8</v>
      </c>
      <c r="G28" s="80">
        <f t="shared" si="1"/>
        <v>355.2</v>
      </c>
      <c r="H28" s="22">
        <f t="shared" si="1"/>
        <v>355.2</v>
      </c>
    </row>
    <row r="29" spans="1:8" ht="38.25">
      <c r="A29" s="15" t="s">
        <v>385</v>
      </c>
      <c r="B29" s="8" t="s">
        <v>37</v>
      </c>
      <c r="C29" s="16" t="s">
        <v>340</v>
      </c>
      <c r="D29" s="16" t="s">
        <v>341</v>
      </c>
      <c r="E29" s="16" t="s">
        <v>375</v>
      </c>
      <c r="F29" s="16" t="s">
        <v>8</v>
      </c>
      <c r="G29" s="81">
        <f t="shared" si="1"/>
        <v>355.2</v>
      </c>
      <c r="H29" s="81">
        <f t="shared" si="1"/>
        <v>355.2</v>
      </c>
    </row>
    <row r="30" spans="1:8" ht="12.75">
      <c r="A30" s="12" t="s">
        <v>9</v>
      </c>
      <c r="B30" s="31" t="s">
        <v>37</v>
      </c>
      <c r="C30" s="11" t="s">
        <v>340</v>
      </c>
      <c r="D30" s="11" t="s">
        <v>341</v>
      </c>
      <c r="E30" s="11" t="s">
        <v>375</v>
      </c>
      <c r="F30" s="11" t="s">
        <v>10</v>
      </c>
      <c r="G30" s="82">
        <f t="shared" si="1"/>
        <v>355.2</v>
      </c>
      <c r="H30" s="13">
        <f t="shared" si="1"/>
        <v>355.2</v>
      </c>
    </row>
    <row r="31" spans="1:8" ht="12.75">
      <c r="A31" s="12" t="s">
        <v>46</v>
      </c>
      <c r="B31" s="31" t="s">
        <v>37</v>
      </c>
      <c r="C31" s="11" t="s">
        <v>340</v>
      </c>
      <c r="D31" s="11" t="s">
        <v>341</v>
      </c>
      <c r="E31" s="11" t="s">
        <v>375</v>
      </c>
      <c r="F31" s="11" t="s">
        <v>11</v>
      </c>
      <c r="G31" s="82">
        <f>G32+G33</f>
        <v>355.2</v>
      </c>
      <c r="H31" s="13">
        <f>H32+H33</f>
        <v>355.2</v>
      </c>
    </row>
    <row r="32" spans="1:8" ht="12.75">
      <c r="A32" s="12" t="s">
        <v>12</v>
      </c>
      <c r="B32" s="31" t="s">
        <v>37</v>
      </c>
      <c r="C32" s="11" t="s">
        <v>340</v>
      </c>
      <c r="D32" s="11" t="s">
        <v>341</v>
      </c>
      <c r="E32" s="11" t="s">
        <v>375</v>
      </c>
      <c r="F32" s="11" t="s">
        <v>13</v>
      </c>
      <c r="G32" s="82">
        <f>262.5+10.3</f>
        <v>272.8</v>
      </c>
      <c r="H32" s="13">
        <f>262.5+10.3</f>
        <v>272.8</v>
      </c>
    </row>
    <row r="33" spans="1:8" ht="12.75">
      <c r="A33" s="12" t="s">
        <v>51</v>
      </c>
      <c r="B33" s="31" t="s">
        <v>37</v>
      </c>
      <c r="C33" s="11" t="s">
        <v>340</v>
      </c>
      <c r="D33" s="11" t="s">
        <v>341</v>
      </c>
      <c r="E33" s="11" t="s">
        <v>375</v>
      </c>
      <c r="F33" s="11" t="s">
        <v>14</v>
      </c>
      <c r="G33" s="82">
        <f>79.3+3.1</f>
        <v>82.39999999999999</v>
      </c>
      <c r="H33" s="13">
        <f>79.3+3.1</f>
        <v>82.39999999999999</v>
      </c>
    </row>
    <row r="34" spans="1:8" ht="39" customHeight="1">
      <c r="A34" s="9" t="s">
        <v>52</v>
      </c>
      <c r="B34" s="5" t="s">
        <v>37</v>
      </c>
      <c r="C34" s="10" t="s">
        <v>296</v>
      </c>
      <c r="D34" s="10" t="s">
        <v>379</v>
      </c>
      <c r="E34" s="10" t="s">
        <v>8</v>
      </c>
      <c r="F34" s="10" t="s">
        <v>8</v>
      </c>
      <c r="G34" s="79">
        <f>G35</f>
        <v>9489.900000000001</v>
      </c>
      <c r="H34" s="79">
        <f>H35</f>
        <v>9489.900000000001</v>
      </c>
    </row>
    <row r="35" spans="1:8" ht="30" customHeight="1">
      <c r="A35" s="38" t="s">
        <v>380</v>
      </c>
      <c r="B35" s="32" t="s">
        <v>37</v>
      </c>
      <c r="C35" s="23" t="s">
        <v>296</v>
      </c>
      <c r="D35" s="23" t="s">
        <v>350</v>
      </c>
      <c r="E35" s="23" t="s">
        <v>8</v>
      </c>
      <c r="F35" s="23" t="s">
        <v>8</v>
      </c>
      <c r="G35" s="80">
        <f>G36+G81</f>
        <v>9489.900000000001</v>
      </c>
      <c r="H35" s="80">
        <f>H36+H81</f>
        <v>9489.900000000001</v>
      </c>
    </row>
    <row r="36" spans="1:8" ht="27">
      <c r="A36" s="38" t="s">
        <v>384</v>
      </c>
      <c r="B36" s="32" t="s">
        <v>37</v>
      </c>
      <c r="C36" s="23" t="s">
        <v>296</v>
      </c>
      <c r="D36" s="23" t="s">
        <v>341</v>
      </c>
      <c r="E36" s="23" t="s">
        <v>8</v>
      </c>
      <c r="F36" s="23" t="s">
        <v>8</v>
      </c>
      <c r="G36" s="80">
        <f>G37+G42+G50+G78</f>
        <v>9489.2</v>
      </c>
      <c r="H36" s="80">
        <f>H37+H42+H50+H78</f>
        <v>9489.2</v>
      </c>
    </row>
    <row r="37" spans="1:8" ht="39.75" customHeight="1">
      <c r="A37" s="15" t="s">
        <v>385</v>
      </c>
      <c r="B37" s="8" t="s">
        <v>37</v>
      </c>
      <c r="C37" s="16" t="s">
        <v>296</v>
      </c>
      <c r="D37" s="11" t="s">
        <v>341</v>
      </c>
      <c r="E37" s="16" t="s">
        <v>375</v>
      </c>
      <c r="F37" s="16" t="s">
        <v>8</v>
      </c>
      <c r="G37" s="81">
        <f>G38</f>
        <v>7746.3</v>
      </c>
      <c r="H37" s="81">
        <f>H38</f>
        <v>7746.3</v>
      </c>
    </row>
    <row r="38" spans="1:8" ht="12.75">
      <c r="A38" s="12" t="s">
        <v>9</v>
      </c>
      <c r="B38" s="31" t="s">
        <v>37</v>
      </c>
      <c r="C38" s="11" t="s">
        <v>296</v>
      </c>
      <c r="D38" s="11" t="s">
        <v>341</v>
      </c>
      <c r="E38" s="11" t="s">
        <v>375</v>
      </c>
      <c r="F38" s="11" t="s">
        <v>10</v>
      </c>
      <c r="G38" s="82">
        <f>G39</f>
        <v>7746.3</v>
      </c>
      <c r="H38" s="82">
        <f>H39</f>
        <v>7746.3</v>
      </c>
    </row>
    <row r="39" spans="1:8" ht="12.75">
      <c r="A39" s="12" t="s">
        <v>46</v>
      </c>
      <c r="B39" s="31" t="s">
        <v>37</v>
      </c>
      <c r="C39" s="11" t="s">
        <v>296</v>
      </c>
      <c r="D39" s="11" t="s">
        <v>341</v>
      </c>
      <c r="E39" s="11" t="s">
        <v>375</v>
      </c>
      <c r="F39" s="11" t="s">
        <v>11</v>
      </c>
      <c r="G39" s="82">
        <f>G40+G41</f>
        <v>7746.3</v>
      </c>
      <c r="H39" s="82">
        <f>H40+H41</f>
        <v>7746.3</v>
      </c>
    </row>
    <row r="40" spans="1:8" ht="12.75">
      <c r="A40" s="12" t="s">
        <v>12</v>
      </c>
      <c r="B40" s="31" t="s">
        <v>37</v>
      </c>
      <c r="C40" s="11" t="s">
        <v>296</v>
      </c>
      <c r="D40" s="11" t="s">
        <v>341</v>
      </c>
      <c r="E40" s="11" t="s">
        <v>375</v>
      </c>
      <c r="F40" s="11" t="s">
        <v>13</v>
      </c>
      <c r="G40" s="82">
        <v>5949.5</v>
      </c>
      <c r="H40" s="13">
        <v>5949.5</v>
      </c>
    </row>
    <row r="41" spans="1:8" ht="12.75">
      <c r="A41" s="12" t="s">
        <v>51</v>
      </c>
      <c r="B41" s="31" t="s">
        <v>37</v>
      </c>
      <c r="C41" s="11" t="s">
        <v>296</v>
      </c>
      <c r="D41" s="11" t="s">
        <v>341</v>
      </c>
      <c r="E41" s="11" t="s">
        <v>375</v>
      </c>
      <c r="F41" s="11" t="s">
        <v>14</v>
      </c>
      <c r="G41" s="82">
        <v>1796.8</v>
      </c>
      <c r="H41" s="13">
        <v>1796.8</v>
      </c>
    </row>
    <row r="42" spans="1:8" ht="25.5">
      <c r="A42" s="12" t="s">
        <v>402</v>
      </c>
      <c r="B42" s="31" t="s">
        <v>37</v>
      </c>
      <c r="C42" s="11" t="s">
        <v>296</v>
      </c>
      <c r="D42" s="11" t="s">
        <v>341</v>
      </c>
      <c r="E42" s="11" t="s">
        <v>401</v>
      </c>
      <c r="F42" s="11" t="s">
        <v>8</v>
      </c>
      <c r="G42" s="82">
        <f>G43+G47</f>
        <v>362.59999999999997</v>
      </c>
      <c r="H42" s="82">
        <f>H43+H47</f>
        <v>362.59999999999997</v>
      </c>
    </row>
    <row r="43" spans="1:8" ht="12.75">
      <c r="A43" s="12" t="s">
        <v>9</v>
      </c>
      <c r="B43" s="31" t="s">
        <v>37</v>
      </c>
      <c r="C43" s="11" t="s">
        <v>296</v>
      </c>
      <c r="D43" s="11" t="s">
        <v>341</v>
      </c>
      <c r="E43" s="11" t="s">
        <v>401</v>
      </c>
      <c r="F43" s="11" t="s">
        <v>10</v>
      </c>
      <c r="G43" s="82">
        <f>G44</f>
        <v>246.29999999999998</v>
      </c>
      <c r="H43" s="82">
        <f>H44</f>
        <v>246.29999999999998</v>
      </c>
    </row>
    <row r="44" spans="1:8" ht="12.75">
      <c r="A44" s="12" t="s">
        <v>53</v>
      </c>
      <c r="B44" s="31" t="s">
        <v>37</v>
      </c>
      <c r="C44" s="11" t="s">
        <v>296</v>
      </c>
      <c r="D44" s="11" t="s">
        <v>341</v>
      </c>
      <c r="E44" s="11" t="s">
        <v>401</v>
      </c>
      <c r="F44" s="11" t="s">
        <v>15</v>
      </c>
      <c r="G44" s="82">
        <f>G45+G46</f>
        <v>246.29999999999998</v>
      </c>
      <c r="H44" s="82">
        <f>H45+H46</f>
        <v>246.29999999999998</v>
      </c>
    </row>
    <row r="45" spans="1:8" ht="12.75">
      <c r="A45" s="12" t="s">
        <v>19</v>
      </c>
      <c r="B45" s="31" t="s">
        <v>37</v>
      </c>
      <c r="C45" s="11" t="s">
        <v>296</v>
      </c>
      <c r="D45" s="11" t="s">
        <v>341</v>
      </c>
      <c r="E45" s="11" t="s">
        <v>401</v>
      </c>
      <c r="F45" s="11" t="s">
        <v>20</v>
      </c>
      <c r="G45" s="82">
        <v>118.1</v>
      </c>
      <c r="H45" s="13">
        <v>118.1</v>
      </c>
    </row>
    <row r="46" spans="1:8" ht="12.75">
      <c r="A46" s="12" t="s">
        <v>48</v>
      </c>
      <c r="B46" s="31" t="s">
        <v>37</v>
      </c>
      <c r="C46" s="11" t="s">
        <v>296</v>
      </c>
      <c r="D46" s="11" t="s">
        <v>341</v>
      </c>
      <c r="E46" s="11" t="s">
        <v>401</v>
      </c>
      <c r="F46" s="11" t="s">
        <v>24</v>
      </c>
      <c r="G46" s="82">
        <f>128.2</f>
        <v>128.2</v>
      </c>
      <c r="H46" s="13">
        <f>128.2</f>
        <v>128.2</v>
      </c>
    </row>
    <row r="47" spans="1:8" ht="12.75">
      <c r="A47" s="12" t="s">
        <v>27</v>
      </c>
      <c r="B47" s="31" t="s">
        <v>37</v>
      </c>
      <c r="C47" s="11" t="s">
        <v>296</v>
      </c>
      <c r="D47" s="11" t="s">
        <v>341</v>
      </c>
      <c r="E47" s="11" t="s">
        <v>401</v>
      </c>
      <c r="F47" s="11" t="s">
        <v>28</v>
      </c>
      <c r="G47" s="82">
        <f>G48+G49</f>
        <v>116.3</v>
      </c>
      <c r="H47" s="82">
        <f>H48+H49</f>
        <v>116.3</v>
      </c>
    </row>
    <row r="48" spans="1:8" ht="12.75">
      <c r="A48" s="12" t="s">
        <v>29</v>
      </c>
      <c r="B48" s="31" t="s">
        <v>37</v>
      </c>
      <c r="C48" s="11" t="s">
        <v>296</v>
      </c>
      <c r="D48" s="11" t="s">
        <v>341</v>
      </c>
      <c r="E48" s="11" t="s">
        <v>401</v>
      </c>
      <c r="F48" s="11" t="s">
        <v>30</v>
      </c>
      <c r="G48" s="82">
        <v>39</v>
      </c>
      <c r="H48" s="13">
        <v>39</v>
      </c>
    </row>
    <row r="49" spans="1:8" ht="12.75">
      <c r="A49" s="12" t="s">
        <v>31</v>
      </c>
      <c r="B49" s="31" t="s">
        <v>37</v>
      </c>
      <c r="C49" s="11" t="s">
        <v>296</v>
      </c>
      <c r="D49" s="11" t="s">
        <v>341</v>
      </c>
      <c r="E49" s="11" t="s">
        <v>401</v>
      </c>
      <c r="F49" s="11" t="s">
        <v>32</v>
      </c>
      <c r="G49" s="82">
        <v>77.3</v>
      </c>
      <c r="H49" s="13">
        <v>77.3</v>
      </c>
    </row>
    <row r="50" spans="1:8" ht="25.5">
      <c r="A50" s="12" t="s">
        <v>386</v>
      </c>
      <c r="B50" s="31" t="s">
        <v>37</v>
      </c>
      <c r="C50" s="11" t="s">
        <v>296</v>
      </c>
      <c r="D50" s="11" t="s">
        <v>341</v>
      </c>
      <c r="E50" s="11" t="s">
        <v>374</v>
      </c>
      <c r="F50" s="11" t="s">
        <v>8</v>
      </c>
      <c r="G50" s="81">
        <f>G51+G57</f>
        <v>1324.6</v>
      </c>
      <c r="H50" s="81">
        <f>H51+H57</f>
        <v>1324.6</v>
      </c>
    </row>
    <row r="51" spans="1:8" ht="12.75">
      <c r="A51" s="12" t="s">
        <v>53</v>
      </c>
      <c r="B51" s="31" t="s">
        <v>37</v>
      </c>
      <c r="C51" s="11" t="s">
        <v>296</v>
      </c>
      <c r="D51" s="11" t="s">
        <v>341</v>
      </c>
      <c r="E51" s="11" t="s">
        <v>374</v>
      </c>
      <c r="F51" s="11" t="s">
        <v>15</v>
      </c>
      <c r="G51" s="82">
        <f>G52+G53+G54+G55+G56</f>
        <v>962.1</v>
      </c>
      <c r="H51" s="82">
        <f>H52+H53+H54+H55+H56</f>
        <v>962.1</v>
      </c>
    </row>
    <row r="52" spans="1:8" ht="12.75" hidden="1">
      <c r="A52" s="12" t="s">
        <v>19</v>
      </c>
      <c r="B52" s="31" t="s">
        <v>37</v>
      </c>
      <c r="C52" s="11" t="s">
        <v>296</v>
      </c>
      <c r="D52" s="11" t="s">
        <v>341</v>
      </c>
      <c r="E52" s="11" t="s">
        <v>374</v>
      </c>
      <c r="F52" s="11" t="s">
        <v>20</v>
      </c>
      <c r="G52" s="82"/>
      <c r="H52" s="13"/>
    </row>
    <row r="53" spans="1:8" ht="12.75" hidden="1">
      <c r="A53" s="12" t="s">
        <v>16</v>
      </c>
      <c r="B53" s="31" t="s">
        <v>37</v>
      </c>
      <c r="C53" s="11" t="s">
        <v>296</v>
      </c>
      <c r="D53" s="11" t="s">
        <v>341</v>
      </c>
      <c r="E53" s="11" t="s">
        <v>374</v>
      </c>
      <c r="F53" s="11" t="s">
        <v>17</v>
      </c>
      <c r="G53" s="82"/>
      <c r="H53" s="13"/>
    </row>
    <row r="54" spans="1:8" ht="12.75">
      <c r="A54" s="12" t="s">
        <v>21</v>
      </c>
      <c r="B54" s="31" t="s">
        <v>37</v>
      </c>
      <c r="C54" s="11" t="s">
        <v>296</v>
      </c>
      <c r="D54" s="11" t="s">
        <v>341</v>
      </c>
      <c r="E54" s="11" t="s">
        <v>374</v>
      </c>
      <c r="F54" s="11" t="s">
        <v>22</v>
      </c>
      <c r="G54" s="82">
        <f>43+13.5</f>
        <v>56.5</v>
      </c>
      <c r="H54" s="82">
        <f>43+13.5</f>
        <v>56.5</v>
      </c>
    </row>
    <row r="55" spans="1:8" ht="12.75">
      <c r="A55" s="12" t="s">
        <v>54</v>
      </c>
      <c r="B55" s="31" t="s">
        <v>37</v>
      </c>
      <c r="C55" s="11" t="s">
        <v>296</v>
      </c>
      <c r="D55" s="11" t="s">
        <v>341</v>
      </c>
      <c r="E55" s="11" t="s">
        <v>374</v>
      </c>
      <c r="F55" s="11" t="s">
        <v>23</v>
      </c>
      <c r="G55" s="82">
        <v>138</v>
      </c>
      <c r="H55" s="13">
        <v>138</v>
      </c>
    </row>
    <row r="56" spans="1:8" ht="12.75">
      <c r="A56" s="12" t="s">
        <v>48</v>
      </c>
      <c r="B56" s="31" t="s">
        <v>37</v>
      </c>
      <c r="C56" s="11" t="s">
        <v>296</v>
      </c>
      <c r="D56" s="11" t="s">
        <v>341</v>
      </c>
      <c r="E56" s="11" t="s">
        <v>374</v>
      </c>
      <c r="F56" s="11" t="s">
        <v>24</v>
      </c>
      <c r="G56" s="82">
        <f>767.6</f>
        <v>767.6</v>
      </c>
      <c r="H56" s="13">
        <f>767.6</f>
        <v>767.6</v>
      </c>
    </row>
    <row r="57" spans="1:8" ht="12.75">
      <c r="A57" s="12" t="s">
        <v>27</v>
      </c>
      <c r="B57" s="31" t="s">
        <v>37</v>
      </c>
      <c r="C57" s="11" t="s">
        <v>296</v>
      </c>
      <c r="D57" s="11" t="s">
        <v>341</v>
      </c>
      <c r="E57" s="11" t="s">
        <v>374</v>
      </c>
      <c r="F57" s="11" t="s">
        <v>28</v>
      </c>
      <c r="G57" s="82">
        <f>G58+G59</f>
        <v>362.5</v>
      </c>
      <c r="H57" s="82">
        <f>H58+H59</f>
        <v>362.5</v>
      </c>
    </row>
    <row r="58" spans="1:8" ht="12.75" hidden="1">
      <c r="A58" s="12" t="s">
        <v>29</v>
      </c>
      <c r="B58" s="31" t="s">
        <v>37</v>
      </c>
      <c r="C58" s="11" t="s">
        <v>296</v>
      </c>
      <c r="D58" s="11" t="s">
        <v>341</v>
      </c>
      <c r="E58" s="11" t="s">
        <v>374</v>
      </c>
      <c r="F58" s="11" t="s">
        <v>30</v>
      </c>
      <c r="G58" s="82"/>
      <c r="H58" s="13"/>
    </row>
    <row r="59" spans="1:8" ht="12.75">
      <c r="A59" s="12" t="s">
        <v>31</v>
      </c>
      <c r="B59" s="31" t="s">
        <v>37</v>
      </c>
      <c r="C59" s="11" t="s">
        <v>296</v>
      </c>
      <c r="D59" s="11" t="s">
        <v>341</v>
      </c>
      <c r="E59" s="11" t="s">
        <v>374</v>
      </c>
      <c r="F59" s="11" t="s">
        <v>32</v>
      </c>
      <c r="G59" s="82">
        <v>362.5</v>
      </c>
      <c r="H59" s="13">
        <v>362.5</v>
      </c>
    </row>
    <row r="60" spans="1:8" ht="40.5" customHeight="1" hidden="1">
      <c r="A60" s="25" t="s">
        <v>92</v>
      </c>
      <c r="B60" s="32" t="s">
        <v>37</v>
      </c>
      <c r="C60" s="23" t="s">
        <v>7</v>
      </c>
      <c r="D60" s="23" t="s">
        <v>93</v>
      </c>
      <c r="E60" s="23" t="s">
        <v>8</v>
      </c>
      <c r="F60" s="23" t="s">
        <v>8</v>
      </c>
      <c r="G60" s="80">
        <f>G61</f>
        <v>0</v>
      </c>
      <c r="H60" s="181"/>
    </row>
    <row r="61" spans="1:8" ht="15.75" customHeight="1" hidden="1">
      <c r="A61" s="15" t="s">
        <v>49</v>
      </c>
      <c r="B61" s="8" t="s">
        <v>37</v>
      </c>
      <c r="C61" s="16" t="s">
        <v>7</v>
      </c>
      <c r="D61" s="16" t="s">
        <v>93</v>
      </c>
      <c r="E61" s="16" t="s">
        <v>50</v>
      </c>
      <c r="F61" s="16" t="s">
        <v>8</v>
      </c>
      <c r="G61" s="81">
        <f>G62+G66</f>
        <v>0</v>
      </c>
      <c r="H61" s="181"/>
    </row>
    <row r="62" spans="1:8" ht="12.75" customHeight="1" hidden="1">
      <c r="A62" s="12" t="s">
        <v>9</v>
      </c>
      <c r="B62" s="31" t="s">
        <v>37</v>
      </c>
      <c r="C62" s="11" t="s">
        <v>7</v>
      </c>
      <c r="D62" s="11" t="s">
        <v>93</v>
      </c>
      <c r="E62" s="11" t="s">
        <v>50</v>
      </c>
      <c r="F62" s="11" t="s">
        <v>10</v>
      </c>
      <c r="G62" s="82">
        <f>G63</f>
        <v>0</v>
      </c>
      <c r="H62" s="181"/>
    </row>
    <row r="63" spans="1:8" ht="12.75" customHeight="1" hidden="1">
      <c r="A63" s="12" t="s">
        <v>46</v>
      </c>
      <c r="B63" s="31" t="s">
        <v>37</v>
      </c>
      <c r="C63" s="11" t="s">
        <v>7</v>
      </c>
      <c r="D63" s="11" t="s">
        <v>93</v>
      </c>
      <c r="E63" s="11" t="s">
        <v>50</v>
      </c>
      <c r="F63" s="11" t="s">
        <v>11</v>
      </c>
      <c r="G63" s="82">
        <f>G64+G65</f>
        <v>0</v>
      </c>
      <c r="H63" s="181"/>
    </row>
    <row r="64" spans="1:9" ht="12.75" customHeight="1" hidden="1">
      <c r="A64" s="12" t="s">
        <v>12</v>
      </c>
      <c r="B64" s="31" t="s">
        <v>37</v>
      </c>
      <c r="C64" s="11" t="s">
        <v>7</v>
      </c>
      <c r="D64" s="11" t="s">
        <v>93</v>
      </c>
      <c r="E64" s="11" t="s">
        <v>50</v>
      </c>
      <c r="F64" s="11" t="s">
        <v>13</v>
      </c>
      <c r="G64" s="82"/>
      <c r="H64" s="181"/>
      <c r="I64" s="72"/>
    </row>
    <row r="65" spans="1:8" ht="12.75" customHeight="1" hidden="1">
      <c r="A65" s="12" t="s">
        <v>51</v>
      </c>
      <c r="B65" s="31" t="s">
        <v>37</v>
      </c>
      <c r="C65" s="11" t="s">
        <v>7</v>
      </c>
      <c r="D65" s="11" t="s">
        <v>93</v>
      </c>
      <c r="E65" s="11" t="s">
        <v>50</v>
      </c>
      <c r="F65" s="11" t="s">
        <v>14</v>
      </c>
      <c r="G65" s="82"/>
      <c r="H65" s="181"/>
    </row>
    <row r="66" spans="1:8" ht="12.75" customHeight="1" hidden="1">
      <c r="A66" s="12" t="s">
        <v>27</v>
      </c>
      <c r="B66" s="31" t="s">
        <v>37</v>
      </c>
      <c r="C66" s="11" t="s">
        <v>7</v>
      </c>
      <c r="D66" s="11" t="s">
        <v>93</v>
      </c>
      <c r="E66" s="11" t="s">
        <v>50</v>
      </c>
      <c r="F66" s="11" t="s">
        <v>28</v>
      </c>
      <c r="G66" s="82">
        <f>G67</f>
        <v>0</v>
      </c>
      <c r="H66" s="181"/>
    </row>
    <row r="67" spans="1:8" ht="12.75" customHeight="1" hidden="1">
      <c r="A67" s="12" t="s">
        <v>31</v>
      </c>
      <c r="B67" s="31" t="s">
        <v>37</v>
      </c>
      <c r="C67" s="11" t="s">
        <v>7</v>
      </c>
      <c r="D67" s="11" t="s">
        <v>93</v>
      </c>
      <c r="E67" s="11" t="s">
        <v>50</v>
      </c>
      <c r="F67" s="11" t="s">
        <v>32</v>
      </c>
      <c r="G67" s="82"/>
      <c r="H67" s="181"/>
    </row>
    <row r="68" spans="1:8" ht="12.75" hidden="1">
      <c r="A68" s="9" t="s">
        <v>115</v>
      </c>
      <c r="B68" s="5" t="s">
        <v>37</v>
      </c>
      <c r="C68" s="10" t="s">
        <v>297</v>
      </c>
      <c r="D68" s="10" t="s">
        <v>18</v>
      </c>
      <c r="E68" s="10" t="s">
        <v>8</v>
      </c>
      <c r="F68" s="10" t="s">
        <v>8</v>
      </c>
      <c r="G68" s="79">
        <f>G69</f>
        <v>0</v>
      </c>
      <c r="H68" s="79">
        <f>H69</f>
        <v>0</v>
      </c>
    </row>
    <row r="69" spans="1:8" ht="13.5" hidden="1">
      <c r="A69" s="25" t="s">
        <v>109</v>
      </c>
      <c r="B69" s="5" t="s">
        <v>37</v>
      </c>
      <c r="C69" s="23" t="s">
        <v>297</v>
      </c>
      <c r="D69" s="23" t="s">
        <v>110</v>
      </c>
      <c r="E69" s="23" t="s">
        <v>8</v>
      </c>
      <c r="F69" s="23" t="s">
        <v>8</v>
      </c>
      <c r="G69" s="80">
        <f>G70+G74</f>
        <v>0</v>
      </c>
      <c r="H69" s="80">
        <f>H70+H74</f>
        <v>0</v>
      </c>
    </row>
    <row r="70" spans="1:8" ht="27" hidden="1">
      <c r="A70" s="25" t="s">
        <v>112</v>
      </c>
      <c r="B70" s="32" t="s">
        <v>37</v>
      </c>
      <c r="C70" s="23" t="s">
        <v>297</v>
      </c>
      <c r="D70" s="23" t="s">
        <v>111</v>
      </c>
      <c r="E70" s="23" t="s">
        <v>8</v>
      </c>
      <c r="F70" s="23" t="s">
        <v>8</v>
      </c>
      <c r="G70" s="80">
        <f aca="true" t="shared" si="2" ref="G70:H72">G71</f>
        <v>0</v>
      </c>
      <c r="H70" s="80">
        <f t="shared" si="2"/>
        <v>0</v>
      </c>
    </row>
    <row r="71" spans="1:8" ht="12.75" hidden="1">
      <c r="A71" s="15" t="s">
        <v>49</v>
      </c>
      <c r="B71" s="8" t="s">
        <v>37</v>
      </c>
      <c r="C71" s="16" t="s">
        <v>297</v>
      </c>
      <c r="D71" s="16" t="s">
        <v>111</v>
      </c>
      <c r="E71" s="16" t="s">
        <v>50</v>
      </c>
      <c r="F71" s="16" t="s">
        <v>8</v>
      </c>
      <c r="G71" s="81">
        <f t="shared" si="2"/>
        <v>0</v>
      </c>
      <c r="H71" s="81">
        <f t="shared" si="2"/>
        <v>0</v>
      </c>
    </row>
    <row r="72" spans="1:8" ht="12.75" hidden="1">
      <c r="A72" s="12" t="s">
        <v>9</v>
      </c>
      <c r="B72" s="31" t="s">
        <v>37</v>
      </c>
      <c r="C72" s="11" t="s">
        <v>297</v>
      </c>
      <c r="D72" s="11" t="s">
        <v>111</v>
      </c>
      <c r="E72" s="11" t="s">
        <v>50</v>
      </c>
      <c r="F72" s="20">
        <v>200</v>
      </c>
      <c r="G72" s="82">
        <f t="shared" si="2"/>
        <v>0</v>
      </c>
      <c r="H72" s="82">
        <f t="shared" si="2"/>
        <v>0</v>
      </c>
    </row>
    <row r="73" spans="1:8" ht="12.75" hidden="1">
      <c r="A73" s="12" t="s">
        <v>25</v>
      </c>
      <c r="B73" s="31" t="s">
        <v>37</v>
      </c>
      <c r="C73" s="11" t="s">
        <v>297</v>
      </c>
      <c r="D73" s="11" t="s">
        <v>111</v>
      </c>
      <c r="E73" s="11" t="s">
        <v>50</v>
      </c>
      <c r="F73" s="20">
        <v>290</v>
      </c>
      <c r="G73" s="82"/>
      <c r="H73" s="82"/>
    </row>
    <row r="74" spans="1:8" ht="13.5" hidden="1">
      <c r="A74" s="25" t="s">
        <v>114</v>
      </c>
      <c r="B74" s="32" t="s">
        <v>37</v>
      </c>
      <c r="C74" s="23" t="s">
        <v>297</v>
      </c>
      <c r="D74" s="23" t="s">
        <v>113</v>
      </c>
      <c r="E74" s="23" t="s">
        <v>8</v>
      </c>
      <c r="F74" s="23" t="s">
        <v>8</v>
      </c>
      <c r="G74" s="80">
        <f aca="true" t="shared" si="3" ref="G74:H76">G75</f>
        <v>0</v>
      </c>
      <c r="H74" s="80">
        <f t="shared" si="3"/>
        <v>0</v>
      </c>
    </row>
    <row r="75" spans="1:8" ht="12.75" hidden="1">
      <c r="A75" s="15" t="s">
        <v>49</v>
      </c>
      <c r="B75" s="8" t="s">
        <v>37</v>
      </c>
      <c r="C75" s="16" t="s">
        <v>297</v>
      </c>
      <c r="D75" s="16" t="s">
        <v>113</v>
      </c>
      <c r="E75" s="16" t="s">
        <v>50</v>
      </c>
      <c r="F75" s="16" t="s">
        <v>8</v>
      </c>
      <c r="G75" s="81">
        <f t="shared" si="3"/>
        <v>0</v>
      </c>
      <c r="H75" s="81">
        <f t="shared" si="3"/>
        <v>0</v>
      </c>
    </row>
    <row r="76" spans="1:8" ht="12.75" hidden="1">
      <c r="A76" s="12" t="s">
        <v>9</v>
      </c>
      <c r="B76" s="31" t="s">
        <v>37</v>
      </c>
      <c r="C76" s="11" t="s">
        <v>297</v>
      </c>
      <c r="D76" s="11" t="s">
        <v>113</v>
      </c>
      <c r="E76" s="11" t="s">
        <v>50</v>
      </c>
      <c r="F76" s="20">
        <v>200</v>
      </c>
      <c r="G76" s="82">
        <f t="shared" si="3"/>
        <v>0</v>
      </c>
      <c r="H76" s="82">
        <f t="shared" si="3"/>
        <v>0</v>
      </c>
    </row>
    <row r="77" spans="1:8" ht="12.75" hidden="1">
      <c r="A77" s="12" t="s">
        <v>25</v>
      </c>
      <c r="B77" s="31" t="s">
        <v>37</v>
      </c>
      <c r="C77" s="11" t="s">
        <v>297</v>
      </c>
      <c r="D77" s="11" t="s">
        <v>113</v>
      </c>
      <c r="E77" s="11" t="s">
        <v>50</v>
      </c>
      <c r="F77" s="20">
        <v>290</v>
      </c>
      <c r="G77" s="82"/>
      <c r="H77" s="82"/>
    </row>
    <row r="78" spans="1:8" ht="12.75">
      <c r="A78" s="15" t="s">
        <v>387</v>
      </c>
      <c r="B78" s="8" t="s">
        <v>37</v>
      </c>
      <c r="C78" s="16" t="s">
        <v>296</v>
      </c>
      <c r="D78" s="16" t="s">
        <v>341</v>
      </c>
      <c r="E78" s="16" t="s">
        <v>376</v>
      </c>
      <c r="F78" s="16" t="s">
        <v>8</v>
      </c>
      <c r="G78" s="81">
        <f>G79</f>
        <v>55.7</v>
      </c>
      <c r="H78" s="81">
        <f>H79</f>
        <v>55.7</v>
      </c>
    </row>
    <row r="79" spans="1:8" ht="12.75">
      <c r="A79" s="12" t="s">
        <v>9</v>
      </c>
      <c r="B79" s="31" t="s">
        <v>37</v>
      </c>
      <c r="C79" s="11" t="s">
        <v>296</v>
      </c>
      <c r="D79" s="11" t="s">
        <v>341</v>
      </c>
      <c r="E79" s="11" t="s">
        <v>376</v>
      </c>
      <c r="F79" s="20">
        <v>200</v>
      </c>
      <c r="G79" s="82">
        <f>G80</f>
        <v>55.7</v>
      </c>
      <c r="H79" s="82">
        <f>H80</f>
        <v>55.7</v>
      </c>
    </row>
    <row r="80" spans="1:8" ht="12.75">
      <c r="A80" s="13" t="s">
        <v>25</v>
      </c>
      <c r="B80" s="31" t="s">
        <v>37</v>
      </c>
      <c r="C80" s="11" t="s">
        <v>296</v>
      </c>
      <c r="D80" s="11" t="s">
        <v>341</v>
      </c>
      <c r="E80" s="11" t="s">
        <v>376</v>
      </c>
      <c r="F80" s="11" t="s">
        <v>26</v>
      </c>
      <c r="G80" s="82">
        <v>55.7</v>
      </c>
      <c r="H80" s="82">
        <v>55.7</v>
      </c>
    </row>
    <row r="81" spans="1:8" ht="27">
      <c r="A81" s="25" t="s">
        <v>469</v>
      </c>
      <c r="B81" s="32" t="s">
        <v>37</v>
      </c>
      <c r="C81" s="23" t="s">
        <v>296</v>
      </c>
      <c r="D81" s="23" t="s">
        <v>467</v>
      </c>
      <c r="E81" s="23" t="s">
        <v>8</v>
      </c>
      <c r="F81" s="23" t="s">
        <v>8</v>
      </c>
      <c r="G81" s="80">
        <f aca="true" t="shared" si="4" ref="G81:H84">G82</f>
        <v>0.7</v>
      </c>
      <c r="H81" s="80">
        <f t="shared" si="4"/>
        <v>0.7</v>
      </c>
    </row>
    <row r="82" spans="1:8" ht="89.25">
      <c r="A82" s="198" t="s">
        <v>470</v>
      </c>
      <c r="B82" s="8" t="s">
        <v>37</v>
      </c>
      <c r="C82" s="16" t="s">
        <v>296</v>
      </c>
      <c r="D82" s="16" t="s">
        <v>468</v>
      </c>
      <c r="E82" s="16" t="s">
        <v>8</v>
      </c>
      <c r="F82" s="16" t="s">
        <v>8</v>
      </c>
      <c r="G82" s="81">
        <f t="shared" si="4"/>
        <v>0.7</v>
      </c>
      <c r="H82" s="81">
        <f t="shared" si="4"/>
        <v>0.7</v>
      </c>
    </row>
    <row r="83" spans="1:8" ht="25.5">
      <c r="A83" s="199" t="s">
        <v>386</v>
      </c>
      <c r="B83" s="31" t="s">
        <v>37</v>
      </c>
      <c r="C83" s="11" t="s">
        <v>296</v>
      </c>
      <c r="D83" s="11" t="s">
        <v>468</v>
      </c>
      <c r="E83" s="11" t="s">
        <v>374</v>
      </c>
      <c r="F83" s="11" t="s">
        <v>8</v>
      </c>
      <c r="G83" s="82">
        <f t="shared" si="4"/>
        <v>0.7</v>
      </c>
      <c r="H83" s="82">
        <f t="shared" si="4"/>
        <v>0.7</v>
      </c>
    </row>
    <row r="84" spans="1:8" ht="12.75">
      <c r="A84" s="12" t="s">
        <v>27</v>
      </c>
      <c r="B84" s="31" t="s">
        <v>37</v>
      </c>
      <c r="C84" s="11" t="s">
        <v>296</v>
      </c>
      <c r="D84" s="11" t="s">
        <v>468</v>
      </c>
      <c r="E84" s="11" t="s">
        <v>374</v>
      </c>
      <c r="F84" s="11" t="s">
        <v>28</v>
      </c>
      <c r="G84" s="82">
        <f t="shared" si="4"/>
        <v>0.7</v>
      </c>
      <c r="H84" s="82">
        <f t="shared" si="4"/>
        <v>0.7</v>
      </c>
    </row>
    <row r="85" spans="1:8" ht="12.75">
      <c r="A85" s="12" t="s">
        <v>31</v>
      </c>
      <c r="B85" s="31" t="s">
        <v>37</v>
      </c>
      <c r="C85" s="11" t="s">
        <v>296</v>
      </c>
      <c r="D85" s="11" t="s">
        <v>468</v>
      </c>
      <c r="E85" s="11" t="s">
        <v>374</v>
      </c>
      <c r="F85" s="11" t="s">
        <v>32</v>
      </c>
      <c r="G85" s="82">
        <v>0.7</v>
      </c>
      <c r="H85" s="13">
        <v>0.7</v>
      </c>
    </row>
    <row r="86" spans="1:8" ht="14.25">
      <c r="A86" s="18" t="s">
        <v>33</v>
      </c>
      <c r="B86" s="5" t="s">
        <v>37</v>
      </c>
      <c r="C86" s="10" t="s">
        <v>298</v>
      </c>
      <c r="D86" s="10" t="s">
        <v>379</v>
      </c>
      <c r="E86" s="10" t="s">
        <v>8</v>
      </c>
      <c r="F86" s="10" t="s">
        <v>8</v>
      </c>
      <c r="G86" s="79">
        <f aca="true" t="shared" si="5" ref="G86:H90">G87</f>
        <v>1390.6</v>
      </c>
      <c r="H86" s="79">
        <f t="shared" si="5"/>
        <v>1452</v>
      </c>
    </row>
    <row r="87" spans="1:8" ht="27">
      <c r="A87" s="38" t="s">
        <v>380</v>
      </c>
      <c r="B87" s="5" t="s">
        <v>37</v>
      </c>
      <c r="C87" s="23" t="s">
        <v>298</v>
      </c>
      <c r="D87" s="23" t="s">
        <v>350</v>
      </c>
      <c r="E87" s="23" t="s">
        <v>8</v>
      </c>
      <c r="F87" s="23" t="s">
        <v>8</v>
      </c>
      <c r="G87" s="80">
        <f t="shared" si="5"/>
        <v>1390.6</v>
      </c>
      <c r="H87" s="80">
        <f t="shared" si="5"/>
        <v>1452</v>
      </c>
    </row>
    <row r="88" spans="1:8" ht="27">
      <c r="A88" s="25" t="s">
        <v>388</v>
      </c>
      <c r="B88" s="32" t="s">
        <v>37</v>
      </c>
      <c r="C88" s="23" t="s">
        <v>298</v>
      </c>
      <c r="D88" s="23" t="s">
        <v>342</v>
      </c>
      <c r="E88" s="23" t="s">
        <v>8</v>
      </c>
      <c r="F88" s="23" t="s">
        <v>8</v>
      </c>
      <c r="G88" s="80">
        <f t="shared" si="5"/>
        <v>1390.6</v>
      </c>
      <c r="H88" s="80">
        <f t="shared" si="5"/>
        <v>1452</v>
      </c>
    </row>
    <row r="89" spans="1:8" ht="12.75">
      <c r="A89" s="15" t="s">
        <v>389</v>
      </c>
      <c r="B89" s="8" t="s">
        <v>37</v>
      </c>
      <c r="C89" s="16" t="s">
        <v>298</v>
      </c>
      <c r="D89" s="16" t="s">
        <v>342</v>
      </c>
      <c r="E89" s="16" t="s">
        <v>377</v>
      </c>
      <c r="F89" s="16" t="s">
        <v>8</v>
      </c>
      <c r="G89" s="81">
        <f t="shared" si="5"/>
        <v>1390.6</v>
      </c>
      <c r="H89" s="81">
        <f t="shared" si="5"/>
        <v>1452</v>
      </c>
    </row>
    <row r="90" spans="1:8" ht="12.75">
      <c r="A90" s="12" t="s">
        <v>9</v>
      </c>
      <c r="B90" s="31" t="s">
        <v>37</v>
      </c>
      <c r="C90" s="11" t="s">
        <v>298</v>
      </c>
      <c r="D90" s="11" t="s">
        <v>342</v>
      </c>
      <c r="E90" s="11" t="s">
        <v>377</v>
      </c>
      <c r="F90" s="20">
        <v>200</v>
      </c>
      <c r="G90" s="82">
        <f t="shared" si="5"/>
        <v>1390.6</v>
      </c>
      <c r="H90" s="82">
        <f t="shared" si="5"/>
        <v>1452</v>
      </c>
    </row>
    <row r="91" spans="1:8" ht="12.75">
      <c r="A91" s="12" t="s">
        <v>25</v>
      </c>
      <c r="B91" s="31" t="s">
        <v>37</v>
      </c>
      <c r="C91" s="11" t="s">
        <v>298</v>
      </c>
      <c r="D91" s="11" t="s">
        <v>342</v>
      </c>
      <c r="E91" s="11" t="s">
        <v>377</v>
      </c>
      <c r="F91" s="20">
        <v>290</v>
      </c>
      <c r="G91" s="82">
        <v>1390.6</v>
      </c>
      <c r="H91" s="82">
        <v>1452</v>
      </c>
    </row>
    <row r="92" spans="1:8" ht="14.25">
      <c r="A92" s="68" t="s">
        <v>76</v>
      </c>
      <c r="B92" s="4" t="s">
        <v>37</v>
      </c>
      <c r="C92" s="21" t="s">
        <v>308</v>
      </c>
      <c r="D92" s="73" t="s">
        <v>404</v>
      </c>
      <c r="E92" s="21" t="s">
        <v>8</v>
      </c>
      <c r="F92" s="21" t="s">
        <v>8</v>
      </c>
      <c r="G92" s="78">
        <f aca="true" t="shared" si="6" ref="G92:H95">G93</f>
        <v>388.1</v>
      </c>
      <c r="H92" s="78">
        <f t="shared" si="6"/>
        <v>370.20000000000005</v>
      </c>
    </row>
    <row r="93" spans="1:8" ht="12.75">
      <c r="A93" s="14" t="s">
        <v>39</v>
      </c>
      <c r="B93" s="10" t="s">
        <v>37</v>
      </c>
      <c r="C93" s="10" t="s">
        <v>299</v>
      </c>
      <c r="D93" s="73" t="s">
        <v>379</v>
      </c>
      <c r="E93" s="73" t="s">
        <v>8</v>
      </c>
      <c r="F93" s="73" t="s">
        <v>8</v>
      </c>
      <c r="G93" s="79">
        <f t="shared" si="6"/>
        <v>388.1</v>
      </c>
      <c r="H93" s="79">
        <f t="shared" si="6"/>
        <v>370.20000000000005</v>
      </c>
    </row>
    <row r="94" spans="1:8" ht="28.5" customHeight="1">
      <c r="A94" s="25" t="s">
        <v>390</v>
      </c>
      <c r="B94" s="32" t="s">
        <v>37</v>
      </c>
      <c r="C94" s="23" t="s">
        <v>299</v>
      </c>
      <c r="D94" s="23" t="s">
        <v>358</v>
      </c>
      <c r="E94" s="24" t="s">
        <v>8</v>
      </c>
      <c r="F94" s="24" t="s">
        <v>8</v>
      </c>
      <c r="G94" s="80">
        <f t="shared" si="6"/>
        <v>388.1</v>
      </c>
      <c r="H94" s="80">
        <f t="shared" si="6"/>
        <v>370.20000000000005</v>
      </c>
    </row>
    <row r="95" spans="1:8" ht="39" customHeight="1">
      <c r="A95" s="193" t="s">
        <v>378</v>
      </c>
      <c r="B95" s="32" t="s">
        <v>37</v>
      </c>
      <c r="C95" s="23" t="s">
        <v>299</v>
      </c>
      <c r="D95" s="23" t="s">
        <v>343</v>
      </c>
      <c r="E95" s="24" t="s">
        <v>8</v>
      </c>
      <c r="F95" s="24" t="s">
        <v>8</v>
      </c>
      <c r="G95" s="80">
        <f t="shared" si="6"/>
        <v>388.1</v>
      </c>
      <c r="H95" s="80">
        <f t="shared" si="6"/>
        <v>370.20000000000005</v>
      </c>
    </row>
    <row r="96" spans="1:8" ht="38.25">
      <c r="A96" s="15" t="s">
        <v>385</v>
      </c>
      <c r="B96" s="8" t="s">
        <v>37</v>
      </c>
      <c r="C96" s="16" t="s">
        <v>299</v>
      </c>
      <c r="D96" s="16" t="s">
        <v>343</v>
      </c>
      <c r="E96" s="39" t="s">
        <v>375</v>
      </c>
      <c r="F96" s="39" t="s">
        <v>8</v>
      </c>
      <c r="G96" s="81">
        <f>G97+G103</f>
        <v>388.1</v>
      </c>
      <c r="H96" s="81">
        <f>H97+H103</f>
        <v>370.20000000000005</v>
      </c>
    </row>
    <row r="97" spans="1:8" ht="15.75">
      <c r="A97" s="1" t="s">
        <v>9</v>
      </c>
      <c r="B97" s="31" t="s">
        <v>37</v>
      </c>
      <c r="C97" s="11" t="s">
        <v>299</v>
      </c>
      <c r="D97" s="11" t="s">
        <v>343</v>
      </c>
      <c r="E97" s="37" t="s">
        <v>375</v>
      </c>
      <c r="F97" s="37" t="s">
        <v>10</v>
      </c>
      <c r="G97" s="82">
        <f>G98+G101</f>
        <v>388.1</v>
      </c>
      <c r="H97" s="82">
        <f>H98+H101</f>
        <v>370.20000000000005</v>
      </c>
    </row>
    <row r="98" spans="1:8" ht="12.75">
      <c r="A98" s="12" t="s">
        <v>46</v>
      </c>
      <c r="B98" s="31" t="s">
        <v>37</v>
      </c>
      <c r="C98" s="11" t="s">
        <v>299</v>
      </c>
      <c r="D98" s="11" t="s">
        <v>343</v>
      </c>
      <c r="E98" s="37" t="s">
        <v>375</v>
      </c>
      <c r="F98" s="37" t="s">
        <v>11</v>
      </c>
      <c r="G98" s="82">
        <f>G99+G100</f>
        <v>388.1</v>
      </c>
      <c r="H98" s="82">
        <f>H99+H100</f>
        <v>370.20000000000005</v>
      </c>
    </row>
    <row r="99" spans="1:8" ht="12.75">
      <c r="A99" s="12" t="s">
        <v>12</v>
      </c>
      <c r="B99" s="31" t="s">
        <v>37</v>
      </c>
      <c r="C99" s="11" t="s">
        <v>299</v>
      </c>
      <c r="D99" s="11" t="s">
        <v>343</v>
      </c>
      <c r="E99" s="37" t="s">
        <v>375</v>
      </c>
      <c r="F99" s="37" t="s">
        <v>13</v>
      </c>
      <c r="G99" s="82">
        <v>298.1</v>
      </c>
      <c r="H99" s="82">
        <v>284.3</v>
      </c>
    </row>
    <row r="100" spans="1:8" ht="12.75">
      <c r="A100" s="12" t="s">
        <v>51</v>
      </c>
      <c r="B100" s="31" t="s">
        <v>37</v>
      </c>
      <c r="C100" s="11" t="s">
        <v>299</v>
      </c>
      <c r="D100" s="11" t="s">
        <v>343</v>
      </c>
      <c r="E100" s="37" t="s">
        <v>375</v>
      </c>
      <c r="F100" s="37" t="s">
        <v>14</v>
      </c>
      <c r="G100" s="82">
        <v>90</v>
      </c>
      <c r="H100" s="13">
        <v>85.9</v>
      </c>
    </row>
    <row r="101" spans="1:8" ht="12.75" hidden="1">
      <c r="A101" s="12" t="s">
        <v>53</v>
      </c>
      <c r="B101" s="31" t="s">
        <v>37</v>
      </c>
      <c r="C101" s="11" t="s">
        <v>299</v>
      </c>
      <c r="D101" s="11" t="s">
        <v>42</v>
      </c>
      <c r="E101" s="37" t="s">
        <v>50</v>
      </c>
      <c r="F101" s="37" t="s">
        <v>15</v>
      </c>
      <c r="G101" s="13">
        <f>G102</f>
        <v>0</v>
      </c>
      <c r="H101" s="13">
        <f>H102</f>
        <v>0</v>
      </c>
    </row>
    <row r="102" spans="1:8" ht="12.75" hidden="1">
      <c r="A102" s="12" t="s">
        <v>48</v>
      </c>
      <c r="B102" s="31" t="s">
        <v>37</v>
      </c>
      <c r="C102" s="11" t="s">
        <v>299</v>
      </c>
      <c r="D102" s="11" t="s">
        <v>42</v>
      </c>
      <c r="E102" s="37" t="s">
        <v>50</v>
      </c>
      <c r="F102" s="37" t="s">
        <v>24</v>
      </c>
      <c r="G102" s="13"/>
      <c r="H102" s="181"/>
    </row>
    <row r="103" spans="1:8" ht="12.75" hidden="1">
      <c r="A103" s="12" t="s">
        <v>27</v>
      </c>
      <c r="B103" s="31" t="s">
        <v>37</v>
      </c>
      <c r="C103" s="11" t="s">
        <v>299</v>
      </c>
      <c r="D103" s="11" t="s">
        <v>343</v>
      </c>
      <c r="E103" s="37" t="s">
        <v>50</v>
      </c>
      <c r="F103" s="37" t="s">
        <v>28</v>
      </c>
      <c r="G103" s="82">
        <f>G104</f>
        <v>0</v>
      </c>
      <c r="H103" s="82">
        <f>H104</f>
        <v>0</v>
      </c>
    </row>
    <row r="104" spans="1:8" ht="12.75" hidden="1">
      <c r="A104" s="26" t="s">
        <v>31</v>
      </c>
      <c r="B104" s="31" t="s">
        <v>37</v>
      </c>
      <c r="C104" s="11" t="s">
        <v>299</v>
      </c>
      <c r="D104" s="37" t="s">
        <v>343</v>
      </c>
      <c r="E104" s="37" t="s">
        <v>50</v>
      </c>
      <c r="F104" s="37" t="s">
        <v>32</v>
      </c>
      <c r="G104" s="82">
        <v>0</v>
      </c>
      <c r="H104" s="182">
        <v>0</v>
      </c>
    </row>
    <row r="105" spans="1:8" ht="29.25" hidden="1">
      <c r="A105" s="68" t="s">
        <v>315</v>
      </c>
      <c r="B105" s="32" t="s">
        <v>37</v>
      </c>
      <c r="C105" s="19" t="s">
        <v>326</v>
      </c>
      <c r="D105" s="21" t="s">
        <v>18</v>
      </c>
      <c r="E105" s="21" t="s">
        <v>8</v>
      </c>
      <c r="F105" s="21" t="s">
        <v>8</v>
      </c>
      <c r="G105" s="78">
        <f aca="true" t="shared" si="7" ref="G105:H109">G106</f>
        <v>0</v>
      </c>
      <c r="H105" s="78">
        <f t="shared" si="7"/>
        <v>0</v>
      </c>
    </row>
    <row r="106" spans="1:8" ht="12.75" hidden="1">
      <c r="A106" s="9" t="s">
        <v>316</v>
      </c>
      <c r="B106" s="8" t="s">
        <v>37</v>
      </c>
      <c r="C106" s="10" t="s">
        <v>327</v>
      </c>
      <c r="D106" s="73" t="s">
        <v>18</v>
      </c>
      <c r="E106" s="73" t="s">
        <v>8</v>
      </c>
      <c r="F106" s="73" t="s">
        <v>8</v>
      </c>
      <c r="G106" s="79">
        <f t="shared" si="7"/>
        <v>0</v>
      </c>
      <c r="H106" s="79">
        <f t="shared" si="7"/>
        <v>0</v>
      </c>
    </row>
    <row r="107" spans="1:8" ht="27" hidden="1">
      <c r="A107" s="178" t="s">
        <v>317</v>
      </c>
      <c r="B107" s="31" t="s">
        <v>37</v>
      </c>
      <c r="C107" s="23" t="s">
        <v>327</v>
      </c>
      <c r="D107" s="23" t="s">
        <v>318</v>
      </c>
      <c r="E107" s="24" t="s">
        <v>8</v>
      </c>
      <c r="F107" s="24" t="s">
        <v>8</v>
      </c>
      <c r="G107" s="80">
        <f t="shared" si="7"/>
        <v>0</v>
      </c>
      <c r="H107" s="80">
        <f t="shared" si="7"/>
        <v>0</v>
      </c>
    </row>
    <row r="108" spans="1:8" ht="12.75" hidden="1">
      <c r="A108" s="17" t="s">
        <v>49</v>
      </c>
      <c r="B108" s="31" t="s">
        <v>37</v>
      </c>
      <c r="C108" s="16" t="s">
        <v>327</v>
      </c>
      <c r="D108" s="16" t="s">
        <v>318</v>
      </c>
      <c r="E108" s="39" t="s">
        <v>50</v>
      </c>
      <c r="F108" s="39" t="s">
        <v>8</v>
      </c>
      <c r="G108" s="81">
        <f t="shared" si="7"/>
        <v>0</v>
      </c>
      <c r="H108" s="81">
        <f t="shared" si="7"/>
        <v>0</v>
      </c>
    </row>
    <row r="109" spans="1:8" ht="12.75" hidden="1">
      <c r="A109" s="12" t="s">
        <v>27</v>
      </c>
      <c r="B109" s="31" t="s">
        <v>37</v>
      </c>
      <c r="C109" s="11" t="s">
        <v>327</v>
      </c>
      <c r="D109" s="11" t="s">
        <v>318</v>
      </c>
      <c r="E109" s="37" t="s">
        <v>50</v>
      </c>
      <c r="F109" s="37" t="s">
        <v>28</v>
      </c>
      <c r="G109" s="82">
        <f t="shared" si="7"/>
        <v>0</v>
      </c>
      <c r="H109" s="82">
        <f t="shared" si="7"/>
        <v>0</v>
      </c>
    </row>
    <row r="110" spans="1:8" ht="12.75" hidden="1">
      <c r="A110" s="26" t="s">
        <v>31</v>
      </c>
      <c r="B110" s="31" t="s">
        <v>37</v>
      </c>
      <c r="C110" s="11" t="s">
        <v>327</v>
      </c>
      <c r="D110" s="37" t="s">
        <v>318</v>
      </c>
      <c r="E110" s="37" t="s">
        <v>50</v>
      </c>
      <c r="F110" s="37" t="s">
        <v>32</v>
      </c>
      <c r="G110" s="82"/>
      <c r="H110" s="181"/>
    </row>
    <row r="111" spans="1:8" ht="14.25">
      <c r="A111" s="68" t="s">
        <v>82</v>
      </c>
      <c r="B111" s="4" t="s">
        <v>37</v>
      </c>
      <c r="C111" s="19" t="s">
        <v>309</v>
      </c>
      <c r="D111" s="73" t="s">
        <v>379</v>
      </c>
      <c r="E111" s="21" t="s">
        <v>8</v>
      </c>
      <c r="F111" s="21" t="s">
        <v>8</v>
      </c>
      <c r="G111" s="78">
        <f>G113+G149</f>
        <v>1555.5</v>
      </c>
      <c r="H111" s="78">
        <f>H113</f>
        <v>1290.3</v>
      </c>
    </row>
    <row r="112" spans="1:8" ht="14.25">
      <c r="A112" s="68" t="s">
        <v>260</v>
      </c>
      <c r="B112" s="5" t="s">
        <v>37</v>
      </c>
      <c r="C112" s="10" t="s">
        <v>300</v>
      </c>
      <c r="D112" s="73" t="s">
        <v>379</v>
      </c>
      <c r="E112" s="73" t="s">
        <v>8</v>
      </c>
      <c r="F112" s="73" t="s">
        <v>8</v>
      </c>
      <c r="G112" s="79">
        <f>G113</f>
        <v>1555.5</v>
      </c>
      <c r="H112" s="79">
        <f>H113</f>
        <v>1290.3</v>
      </c>
    </row>
    <row r="113" spans="1:8" ht="12.75">
      <c r="A113" s="9" t="s">
        <v>412</v>
      </c>
      <c r="B113" s="5" t="s">
        <v>37</v>
      </c>
      <c r="C113" s="10" t="s">
        <v>300</v>
      </c>
      <c r="D113" s="73" t="s">
        <v>411</v>
      </c>
      <c r="E113" s="73" t="s">
        <v>8</v>
      </c>
      <c r="F113" s="73" t="s">
        <v>8</v>
      </c>
      <c r="G113" s="79">
        <f>G114</f>
        <v>1555.5</v>
      </c>
      <c r="H113" s="79">
        <f aca="true" t="shared" si="8" ref="H113:H118">H114</f>
        <v>1290.3</v>
      </c>
    </row>
    <row r="114" spans="1:8" ht="13.5">
      <c r="A114" s="25" t="s">
        <v>242</v>
      </c>
      <c r="B114" s="32" t="s">
        <v>37</v>
      </c>
      <c r="C114" s="23" t="s">
        <v>300</v>
      </c>
      <c r="D114" s="24" t="s">
        <v>410</v>
      </c>
      <c r="E114" s="24" t="s">
        <v>8</v>
      </c>
      <c r="F114" s="24" t="s">
        <v>8</v>
      </c>
      <c r="G114" s="80">
        <f>G115</f>
        <v>1555.5</v>
      </c>
      <c r="H114" s="80">
        <f t="shared" si="8"/>
        <v>1290.3</v>
      </c>
    </row>
    <row r="115" spans="1:8" ht="108">
      <c r="A115" s="25" t="s">
        <v>409</v>
      </c>
      <c r="B115" s="32" t="s">
        <v>37</v>
      </c>
      <c r="C115" s="23" t="s">
        <v>300</v>
      </c>
      <c r="D115" s="23" t="s">
        <v>408</v>
      </c>
      <c r="E115" s="24" t="s">
        <v>8</v>
      </c>
      <c r="F115" s="24" t="s">
        <v>8</v>
      </c>
      <c r="G115" s="82">
        <f>G116</f>
        <v>1555.5</v>
      </c>
      <c r="H115" s="82">
        <f t="shared" si="8"/>
        <v>1290.3</v>
      </c>
    </row>
    <row r="116" spans="1:8" ht="25.5">
      <c r="A116" s="15" t="s">
        <v>386</v>
      </c>
      <c r="B116" s="31" t="s">
        <v>37</v>
      </c>
      <c r="C116" s="16" t="s">
        <v>300</v>
      </c>
      <c r="D116" s="16" t="s">
        <v>408</v>
      </c>
      <c r="E116" s="39" t="s">
        <v>374</v>
      </c>
      <c r="F116" s="39" t="s">
        <v>8</v>
      </c>
      <c r="G116" s="82">
        <f aca="true" t="shared" si="9" ref="G116:G122">G117</f>
        <v>1555.5</v>
      </c>
      <c r="H116" s="82">
        <f t="shared" si="8"/>
        <v>1290.3</v>
      </c>
    </row>
    <row r="117" spans="1:8" ht="12.75">
      <c r="A117" s="12" t="s">
        <v>9</v>
      </c>
      <c r="B117" s="31" t="s">
        <v>37</v>
      </c>
      <c r="C117" s="11" t="s">
        <v>300</v>
      </c>
      <c r="D117" s="11" t="s">
        <v>408</v>
      </c>
      <c r="E117" s="37" t="s">
        <v>374</v>
      </c>
      <c r="F117" s="37" t="s">
        <v>10</v>
      </c>
      <c r="G117" s="82">
        <f t="shared" si="9"/>
        <v>1555.5</v>
      </c>
      <c r="H117" s="82">
        <f t="shared" si="8"/>
        <v>1290.3</v>
      </c>
    </row>
    <row r="118" spans="1:8" ht="12.75">
      <c r="A118" s="13" t="s">
        <v>47</v>
      </c>
      <c r="B118" s="31" t="s">
        <v>37</v>
      </c>
      <c r="C118" s="11" t="s">
        <v>300</v>
      </c>
      <c r="D118" s="11" t="s">
        <v>408</v>
      </c>
      <c r="E118" s="37" t="s">
        <v>374</v>
      </c>
      <c r="F118" s="37" t="s">
        <v>15</v>
      </c>
      <c r="G118" s="82">
        <f>G119</f>
        <v>1555.5</v>
      </c>
      <c r="H118" s="82">
        <f t="shared" si="8"/>
        <v>1290.3</v>
      </c>
    </row>
    <row r="119" spans="1:8" ht="12.75">
      <c r="A119" s="44" t="s">
        <v>55</v>
      </c>
      <c r="B119" s="31" t="s">
        <v>37</v>
      </c>
      <c r="C119" s="11" t="s">
        <v>300</v>
      </c>
      <c r="D119" s="11" t="s">
        <v>408</v>
      </c>
      <c r="E119" s="11" t="s">
        <v>374</v>
      </c>
      <c r="F119" s="11" t="s">
        <v>23</v>
      </c>
      <c r="G119" s="82">
        <v>1555.5</v>
      </c>
      <c r="H119" s="82">
        <v>1290.3</v>
      </c>
    </row>
    <row r="120" spans="1:8" ht="25.5" hidden="1">
      <c r="A120" s="15" t="s">
        <v>348</v>
      </c>
      <c r="B120" s="31" t="s">
        <v>37</v>
      </c>
      <c r="C120" s="16" t="s">
        <v>300</v>
      </c>
      <c r="D120" s="16" t="s">
        <v>349</v>
      </c>
      <c r="E120" s="39" t="s">
        <v>50</v>
      </c>
      <c r="F120" s="39" t="s">
        <v>8</v>
      </c>
      <c r="G120" s="81">
        <f t="shared" si="9"/>
        <v>0</v>
      </c>
      <c r="H120" s="82">
        <f>H121</f>
        <v>0</v>
      </c>
    </row>
    <row r="121" spans="1:8" ht="12.75" hidden="1">
      <c r="A121" s="12" t="s">
        <v>9</v>
      </c>
      <c r="B121" s="31" t="s">
        <v>37</v>
      </c>
      <c r="C121" s="11" t="s">
        <v>300</v>
      </c>
      <c r="D121" s="11" t="s">
        <v>349</v>
      </c>
      <c r="E121" s="37" t="s">
        <v>50</v>
      </c>
      <c r="F121" s="37" t="s">
        <v>10</v>
      </c>
      <c r="G121" s="82">
        <f t="shared" si="9"/>
        <v>0</v>
      </c>
      <c r="H121" s="82">
        <f>H122</f>
        <v>0</v>
      </c>
    </row>
    <row r="122" spans="1:8" ht="12.75" hidden="1">
      <c r="A122" s="12" t="s">
        <v>47</v>
      </c>
      <c r="B122" s="31" t="s">
        <v>37</v>
      </c>
      <c r="C122" s="11" t="s">
        <v>300</v>
      </c>
      <c r="D122" s="11" t="s">
        <v>349</v>
      </c>
      <c r="E122" s="37" t="s">
        <v>50</v>
      </c>
      <c r="F122" s="37" t="s">
        <v>15</v>
      </c>
      <c r="G122" s="82">
        <f t="shared" si="9"/>
        <v>0</v>
      </c>
      <c r="H122" s="82">
        <f>H123</f>
        <v>0</v>
      </c>
    </row>
    <row r="123" spans="1:8" ht="12.75" hidden="1">
      <c r="A123" s="12" t="s">
        <v>55</v>
      </c>
      <c r="B123" s="31" t="s">
        <v>37</v>
      </c>
      <c r="C123" s="11" t="s">
        <v>300</v>
      </c>
      <c r="D123" s="11" t="s">
        <v>349</v>
      </c>
      <c r="E123" s="37" t="s">
        <v>50</v>
      </c>
      <c r="F123" s="37" t="s">
        <v>23</v>
      </c>
      <c r="G123" s="82"/>
      <c r="H123" s="82"/>
    </row>
    <row r="124" spans="1:8" ht="13.5" hidden="1">
      <c r="A124" s="25" t="s">
        <v>242</v>
      </c>
      <c r="B124" s="32" t="s">
        <v>37</v>
      </c>
      <c r="C124" s="23" t="s">
        <v>300</v>
      </c>
      <c r="D124" s="23" t="s">
        <v>243</v>
      </c>
      <c r="E124" s="24" t="s">
        <v>8</v>
      </c>
      <c r="F124" s="24" t="s">
        <v>8</v>
      </c>
      <c r="G124" s="80">
        <f>G125</f>
        <v>0</v>
      </c>
      <c r="H124" s="80">
        <f>H125</f>
        <v>0</v>
      </c>
    </row>
    <row r="125" spans="1:8" ht="54" hidden="1">
      <c r="A125" s="25" t="s">
        <v>319</v>
      </c>
      <c r="B125" s="8" t="s">
        <v>37</v>
      </c>
      <c r="C125" s="23" t="s">
        <v>300</v>
      </c>
      <c r="D125" s="23" t="s">
        <v>320</v>
      </c>
      <c r="E125" s="24" t="s">
        <v>8</v>
      </c>
      <c r="F125" s="24" t="s">
        <v>8</v>
      </c>
      <c r="G125" s="80">
        <f>G126</f>
        <v>0</v>
      </c>
      <c r="H125" s="80">
        <f>H126</f>
        <v>0</v>
      </c>
    </row>
    <row r="126" spans="1:8" ht="12.75" hidden="1">
      <c r="A126" s="17" t="s">
        <v>49</v>
      </c>
      <c r="B126" s="31" t="s">
        <v>37</v>
      </c>
      <c r="C126" s="16" t="s">
        <v>300</v>
      </c>
      <c r="D126" s="16" t="s">
        <v>320</v>
      </c>
      <c r="E126" s="39" t="s">
        <v>50</v>
      </c>
      <c r="F126" s="39" t="s">
        <v>8</v>
      </c>
      <c r="G126" s="81">
        <f>G127+G131</f>
        <v>0</v>
      </c>
      <c r="H126" s="81">
        <f>H127+H131</f>
        <v>0</v>
      </c>
    </row>
    <row r="127" spans="1:8" ht="12.75" hidden="1">
      <c r="A127" s="12" t="s">
        <v>9</v>
      </c>
      <c r="B127" s="31" t="s">
        <v>37</v>
      </c>
      <c r="C127" s="11" t="s">
        <v>300</v>
      </c>
      <c r="D127" s="11" t="s">
        <v>320</v>
      </c>
      <c r="E127" s="37" t="s">
        <v>50</v>
      </c>
      <c r="F127" s="37" t="s">
        <v>10</v>
      </c>
      <c r="G127" s="82">
        <f>G128</f>
        <v>0</v>
      </c>
      <c r="H127" s="82">
        <f>H128</f>
        <v>0</v>
      </c>
    </row>
    <row r="128" spans="1:8" ht="12.75" hidden="1">
      <c r="A128" s="13" t="s">
        <v>47</v>
      </c>
      <c r="B128" s="31" t="s">
        <v>37</v>
      </c>
      <c r="C128" s="11" t="s">
        <v>300</v>
      </c>
      <c r="D128" s="37" t="s">
        <v>320</v>
      </c>
      <c r="E128" s="37" t="s">
        <v>50</v>
      </c>
      <c r="F128" s="37" t="s">
        <v>15</v>
      </c>
      <c r="G128" s="82">
        <f>G129+G130</f>
        <v>0</v>
      </c>
      <c r="H128" s="82">
        <f>H129+H130</f>
        <v>0</v>
      </c>
    </row>
    <row r="129" spans="1:8" ht="18.75" customHeight="1" hidden="1">
      <c r="A129" s="44" t="s">
        <v>55</v>
      </c>
      <c r="B129" s="32" t="s">
        <v>37</v>
      </c>
      <c r="C129" s="11" t="s">
        <v>300</v>
      </c>
      <c r="D129" s="11" t="s">
        <v>320</v>
      </c>
      <c r="E129" s="11" t="s">
        <v>50</v>
      </c>
      <c r="F129" s="11" t="s">
        <v>23</v>
      </c>
      <c r="G129" s="84"/>
      <c r="H129" s="181"/>
    </row>
    <row r="130" spans="1:8" ht="12.75" hidden="1">
      <c r="A130" s="12" t="s">
        <v>48</v>
      </c>
      <c r="B130" s="8" t="s">
        <v>37</v>
      </c>
      <c r="C130" s="11" t="s">
        <v>300</v>
      </c>
      <c r="D130" s="11" t="s">
        <v>320</v>
      </c>
      <c r="E130" s="11" t="s">
        <v>50</v>
      </c>
      <c r="F130" s="11" t="s">
        <v>24</v>
      </c>
      <c r="G130" s="84"/>
      <c r="H130" s="181"/>
    </row>
    <row r="131" spans="1:8" ht="12.75" hidden="1">
      <c r="A131" s="12" t="s">
        <v>27</v>
      </c>
      <c r="B131" s="31" t="s">
        <v>37</v>
      </c>
      <c r="C131" s="11" t="s">
        <v>300</v>
      </c>
      <c r="D131" s="11" t="s">
        <v>320</v>
      </c>
      <c r="E131" s="11" t="s">
        <v>50</v>
      </c>
      <c r="F131" s="11" t="s">
        <v>28</v>
      </c>
      <c r="G131" s="84">
        <f>G132</f>
        <v>0</v>
      </c>
      <c r="H131" s="84">
        <f>H132</f>
        <v>0</v>
      </c>
    </row>
    <row r="132" spans="1:8" ht="12.75" hidden="1">
      <c r="A132" s="26" t="s">
        <v>31</v>
      </c>
      <c r="B132" s="31" t="s">
        <v>37</v>
      </c>
      <c r="C132" s="11" t="s">
        <v>300</v>
      </c>
      <c r="D132" s="11" t="s">
        <v>320</v>
      </c>
      <c r="E132" s="11" t="s">
        <v>50</v>
      </c>
      <c r="F132" s="11" t="s">
        <v>32</v>
      </c>
      <c r="G132" s="84"/>
      <c r="H132" s="181"/>
    </row>
    <row r="133" spans="1:8" ht="13.5" hidden="1">
      <c r="A133" s="25" t="s">
        <v>105</v>
      </c>
      <c r="B133" s="31" t="s">
        <v>37</v>
      </c>
      <c r="C133" s="23" t="s">
        <v>300</v>
      </c>
      <c r="D133" s="23" t="s">
        <v>94</v>
      </c>
      <c r="E133" s="24" t="s">
        <v>8</v>
      </c>
      <c r="F133" s="24" t="s">
        <v>8</v>
      </c>
      <c r="G133" s="80">
        <f aca="true" t="shared" si="10" ref="G133:H147">G134</f>
        <v>0</v>
      </c>
      <c r="H133" s="80">
        <f t="shared" si="10"/>
        <v>0</v>
      </c>
    </row>
    <row r="134" spans="1:8" ht="13.5" hidden="1">
      <c r="A134" s="17" t="s">
        <v>49</v>
      </c>
      <c r="B134" s="32" t="s">
        <v>37</v>
      </c>
      <c r="C134" s="16" t="s">
        <v>300</v>
      </c>
      <c r="D134" s="16" t="s">
        <v>94</v>
      </c>
      <c r="E134" s="39" t="s">
        <v>50</v>
      </c>
      <c r="F134" s="39" t="s">
        <v>8</v>
      </c>
      <c r="G134" s="81">
        <f t="shared" si="10"/>
        <v>0</v>
      </c>
      <c r="H134" s="81">
        <f t="shared" si="10"/>
        <v>0</v>
      </c>
    </row>
    <row r="135" spans="1:8" ht="13.5" hidden="1">
      <c r="A135" s="12" t="s">
        <v>9</v>
      </c>
      <c r="B135" s="32" t="s">
        <v>37</v>
      </c>
      <c r="C135" s="11" t="s">
        <v>300</v>
      </c>
      <c r="D135" s="11" t="s">
        <v>94</v>
      </c>
      <c r="E135" s="37" t="s">
        <v>50</v>
      </c>
      <c r="F135" s="37" t="s">
        <v>10</v>
      </c>
      <c r="G135" s="82">
        <f t="shared" si="10"/>
        <v>0</v>
      </c>
      <c r="H135" s="82">
        <f t="shared" si="10"/>
        <v>0</v>
      </c>
    </row>
    <row r="136" spans="1:8" ht="12.75" hidden="1">
      <c r="A136" s="12" t="s">
        <v>47</v>
      </c>
      <c r="B136" s="8" t="s">
        <v>37</v>
      </c>
      <c r="C136" s="11" t="s">
        <v>300</v>
      </c>
      <c r="D136" s="11" t="s">
        <v>94</v>
      </c>
      <c r="E136" s="37" t="s">
        <v>50</v>
      </c>
      <c r="F136" s="37" t="s">
        <v>15</v>
      </c>
      <c r="G136" s="82">
        <f t="shared" si="10"/>
        <v>0</v>
      </c>
      <c r="H136" s="82">
        <f t="shared" si="10"/>
        <v>0</v>
      </c>
    </row>
    <row r="137" spans="1:8" ht="12.75" hidden="1">
      <c r="A137" s="12" t="s">
        <v>48</v>
      </c>
      <c r="B137" s="31" t="s">
        <v>37</v>
      </c>
      <c r="C137" s="11" t="s">
        <v>300</v>
      </c>
      <c r="D137" s="11" t="s">
        <v>94</v>
      </c>
      <c r="E137" s="37" t="s">
        <v>50</v>
      </c>
      <c r="F137" s="37" t="s">
        <v>24</v>
      </c>
      <c r="G137" s="82"/>
      <c r="H137" s="181"/>
    </row>
    <row r="138" spans="1:8" ht="57" customHeight="1" hidden="1">
      <c r="A138" s="25" t="s">
        <v>249</v>
      </c>
      <c r="B138" s="31" t="s">
        <v>37</v>
      </c>
      <c r="C138" s="23" t="s">
        <v>300</v>
      </c>
      <c r="D138" s="23" t="s">
        <v>246</v>
      </c>
      <c r="E138" s="24" t="s">
        <v>8</v>
      </c>
      <c r="F138" s="24" t="s">
        <v>8</v>
      </c>
      <c r="G138" s="80">
        <f t="shared" si="10"/>
        <v>0</v>
      </c>
      <c r="H138" s="80">
        <f t="shared" si="10"/>
        <v>0</v>
      </c>
    </row>
    <row r="139" spans="1:8" ht="12.75" hidden="1">
      <c r="A139" s="17" t="s">
        <v>248</v>
      </c>
      <c r="B139" s="31" t="s">
        <v>37</v>
      </c>
      <c r="C139" s="16" t="s">
        <v>300</v>
      </c>
      <c r="D139" s="16" t="s">
        <v>246</v>
      </c>
      <c r="E139" s="39" t="s">
        <v>247</v>
      </c>
      <c r="F139" s="39" t="s">
        <v>8</v>
      </c>
      <c r="G139" s="81">
        <f t="shared" si="10"/>
        <v>0</v>
      </c>
      <c r="H139" s="81">
        <f t="shared" si="10"/>
        <v>0</v>
      </c>
    </row>
    <row r="140" spans="1:8" ht="12.75" hidden="1">
      <c r="A140" s="12" t="s">
        <v>9</v>
      </c>
      <c r="B140" s="5" t="s">
        <v>37</v>
      </c>
      <c r="C140" s="11" t="s">
        <v>300</v>
      </c>
      <c r="D140" s="11" t="s">
        <v>246</v>
      </c>
      <c r="E140" s="37" t="s">
        <v>247</v>
      </c>
      <c r="F140" s="37" t="s">
        <v>10</v>
      </c>
      <c r="G140" s="82">
        <f t="shared" si="10"/>
        <v>0</v>
      </c>
      <c r="H140" s="82">
        <f t="shared" si="10"/>
        <v>0</v>
      </c>
    </row>
    <row r="141" spans="1:8" ht="13.5" hidden="1">
      <c r="A141" s="12" t="s">
        <v>47</v>
      </c>
      <c r="B141" s="32" t="s">
        <v>37</v>
      </c>
      <c r="C141" s="11" t="s">
        <v>300</v>
      </c>
      <c r="D141" s="11" t="s">
        <v>246</v>
      </c>
      <c r="E141" s="37" t="s">
        <v>247</v>
      </c>
      <c r="F141" s="37" t="s">
        <v>15</v>
      </c>
      <c r="G141" s="82">
        <f t="shared" si="10"/>
        <v>0</v>
      </c>
      <c r="H141" s="82">
        <f t="shared" si="10"/>
        <v>0</v>
      </c>
    </row>
    <row r="142" spans="1:8" ht="12.75" hidden="1">
      <c r="A142" s="44" t="s">
        <v>55</v>
      </c>
      <c r="B142" s="8" t="s">
        <v>37</v>
      </c>
      <c r="C142" s="11" t="s">
        <v>300</v>
      </c>
      <c r="D142" s="11" t="s">
        <v>246</v>
      </c>
      <c r="E142" s="37" t="s">
        <v>247</v>
      </c>
      <c r="F142" s="37" t="s">
        <v>23</v>
      </c>
      <c r="G142" s="82"/>
      <c r="H142" s="181"/>
    </row>
    <row r="143" spans="1:8" ht="27" hidden="1">
      <c r="A143" s="25" t="s">
        <v>245</v>
      </c>
      <c r="B143" s="32" t="s">
        <v>37</v>
      </c>
      <c r="C143" s="23" t="s">
        <v>300</v>
      </c>
      <c r="D143" s="23" t="s">
        <v>254</v>
      </c>
      <c r="E143" s="24" t="s">
        <v>8</v>
      </c>
      <c r="F143" s="24" t="s">
        <v>8</v>
      </c>
      <c r="G143" s="80">
        <f>G144</f>
        <v>0</v>
      </c>
      <c r="H143" s="80"/>
    </row>
    <row r="144" spans="1:8" ht="67.5" hidden="1">
      <c r="A144" s="25" t="s">
        <v>256</v>
      </c>
      <c r="B144" s="32" t="s">
        <v>37</v>
      </c>
      <c r="C144" s="23" t="s">
        <v>300</v>
      </c>
      <c r="D144" s="23" t="s">
        <v>244</v>
      </c>
      <c r="E144" s="24" t="s">
        <v>8</v>
      </c>
      <c r="F144" s="24" t="s">
        <v>8</v>
      </c>
      <c r="G144" s="80">
        <f>G146</f>
        <v>0</v>
      </c>
      <c r="H144" s="80"/>
    </row>
    <row r="145" spans="1:8" ht="25.5" hidden="1">
      <c r="A145" s="15" t="s">
        <v>259</v>
      </c>
      <c r="B145" s="8" t="s">
        <v>37</v>
      </c>
      <c r="C145" s="16" t="s">
        <v>300</v>
      </c>
      <c r="D145" s="16" t="s">
        <v>244</v>
      </c>
      <c r="E145" s="39" t="s">
        <v>258</v>
      </c>
      <c r="F145" s="39" t="s">
        <v>8</v>
      </c>
      <c r="G145" s="81">
        <f t="shared" si="10"/>
        <v>0</v>
      </c>
      <c r="H145" s="81"/>
    </row>
    <row r="146" spans="1:8" ht="12.75" hidden="1">
      <c r="A146" s="12" t="s">
        <v>9</v>
      </c>
      <c r="B146" s="31" t="s">
        <v>37</v>
      </c>
      <c r="C146" s="11" t="s">
        <v>300</v>
      </c>
      <c r="D146" s="11" t="s">
        <v>244</v>
      </c>
      <c r="E146" s="37" t="s">
        <v>258</v>
      </c>
      <c r="F146" s="37" t="s">
        <v>10</v>
      </c>
      <c r="G146" s="82">
        <f t="shared" si="10"/>
        <v>0</v>
      </c>
      <c r="H146" s="181"/>
    </row>
    <row r="147" spans="1:8" ht="12.75" hidden="1">
      <c r="A147" s="12" t="s">
        <v>47</v>
      </c>
      <c r="B147" s="31" t="s">
        <v>37</v>
      </c>
      <c r="C147" s="11" t="s">
        <v>300</v>
      </c>
      <c r="D147" s="11" t="s">
        <v>244</v>
      </c>
      <c r="E147" s="37" t="s">
        <v>258</v>
      </c>
      <c r="F147" s="37" t="s">
        <v>15</v>
      </c>
      <c r="G147" s="82">
        <f t="shared" si="10"/>
        <v>0</v>
      </c>
      <c r="H147" s="181"/>
    </row>
    <row r="148" spans="1:8" ht="12.75" hidden="1">
      <c r="A148" s="12" t="s">
        <v>55</v>
      </c>
      <c r="B148" s="31" t="s">
        <v>37</v>
      </c>
      <c r="C148" s="11" t="s">
        <v>300</v>
      </c>
      <c r="D148" s="11" t="s">
        <v>244</v>
      </c>
      <c r="E148" s="37" t="s">
        <v>258</v>
      </c>
      <c r="F148" s="37" t="s">
        <v>23</v>
      </c>
      <c r="G148" s="82">
        <v>0</v>
      </c>
      <c r="H148" s="181"/>
    </row>
    <row r="149" spans="1:8" ht="12.75" hidden="1">
      <c r="A149" s="9" t="s">
        <v>83</v>
      </c>
      <c r="B149" s="31" t="s">
        <v>37</v>
      </c>
      <c r="C149" s="10" t="s">
        <v>301</v>
      </c>
      <c r="D149" s="73" t="s">
        <v>18</v>
      </c>
      <c r="E149" s="73" t="s">
        <v>8</v>
      </c>
      <c r="F149" s="73" t="s">
        <v>8</v>
      </c>
      <c r="G149" s="79">
        <f>G150+G155</f>
        <v>0</v>
      </c>
      <c r="H149" s="79">
        <f>H150+H155</f>
        <v>0</v>
      </c>
    </row>
    <row r="150" spans="1:8" ht="27" hidden="1">
      <c r="A150" s="25" t="s">
        <v>81</v>
      </c>
      <c r="B150" s="31" t="s">
        <v>37</v>
      </c>
      <c r="C150" s="23" t="s">
        <v>301</v>
      </c>
      <c r="D150" s="23" t="s">
        <v>80</v>
      </c>
      <c r="E150" s="24" t="s">
        <v>8</v>
      </c>
      <c r="F150" s="24" t="s">
        <v>8</v>
      </c>
      <c r="G150" s="80">
        <f aca="true" t="shared" si="11" ref="G150:H153">G151</f>
        <v>0</v>
      </c>
      <c r="H150" s="80">
        <f t="shared" si="11"/>
        <v>0</v>
      </c>
    </row>
    <row r="151" spans="1:8" ht="15.75" customHeight="1" hidden="1">
      <c r="A151" s="17" t="s">
        <v>49</v>
      </c>
      <c r="B151" s="4" t="s">
        <v>37</v>
      </c>
      <c r="C151" s="16" t="s">
        <v>301</v>
      </c>
      <c r="D151" s="16" t="s">
        <v>80</v>
      </c>
      <c r="E151" s="39" t="s">
        <v>50</v>
      </c>
      <c r="F151" s="39" t="s">
        <v>8</v>
      </c>
      <c r="G151" s="81">
        <f t="shared" si="11"/>
        <v>0</v>
      </c>
      <c r="H151" s="81">
        <f t="shared" si="11"/>
        <v>0</v>
      </c>
    </row>
    <row r="152" spans="1:8" ht="12.75" hidden="1">
      <c r="A152" s="12" t="s">
        <v>9</v>
      </c>
      <c r="B152" s="5" t="s">
        <v>37</v>
      </c>
      <c r="C152" s="11" t="s">
        <v>301</v>
      </c>
      <c r="D152" s="11" t="s">
        <v>80</v>
      </c>
      <c r="E152" s="37" t="s">
        <v>50</v>
      </c>
      <c r="F152" s="37" t="s">
        <v>10</v>
      </c>
      <c r="G152" s="82">
        <f t="shared" si="11"/>
        <v>0</v>
      </c>
      <c r="H152" s="82">
        <f t="shared" si="11"/>
        <v>0</v>
      </c>
    </row>
    <row r="153" spans="1:8" ht="13.5" hidden="1">
      <c r="A153" s="12" t="s">
        <v>47</v>
      </c>
      <c r="B153" s="32" t="s">
        <v>37</v>
      </c>
      <c r="C153" s="11" t="s">
        <v>301</v>
      </c>
      <c r="D153" s="11" t="s">
        <v>80</v>
      </c>
      <c r="E153" s="37" t="s">
        <v>50</v>
      </c>
      <c r="F153" s="37" t="s">
        <v>15</v>
      </c>
      <c r="G153" s="82">
        <f t="shared" si="11"/>
        <v>0</v>
      </c>
      <c r="H153" s="82">
        <f t="shared" si="11"/>
        <v>0</v>
      </c>
    </row>
    <row r="154" spans="1:8" ht="12.75" hidden="1">
      <c r="A154" s="12" t="s">
        <v>48</v>
      </c>
      <c r="B154" s="8" t="s">
        <v>37</v>
      </c>
      <c r="C154" s="11" t="s">
        <v>301</v>
      </c>
      <c r="D154" s="11" t="s">
        <v>80</v>
      </c>
      <c r="E154" s="37" t="s">
        <v>50</v>
      </c>
      <c r="F154" s="37" t="s">
        <v>24</v>
      </c>
      <c r="G154" s="82"/>
      <c r="H154" s="181"/>
    </row>
    <row r="155" spans="1:8" ht="13.5" hidden="1">
      <c r="A155" s="25" t="s">
        <v>105</v>
      </c>
      <c r="B155" s="31" t="s">
        <v>37</v>
      </c>
      <c r="C155" s="23" t="s">
        <v>301</v>
      </c>
      <c r="D155" s="23" t="s">
        <v>94</v>
      </c>
      <c r="E155" s="24" t="s">
        <v>8</v>
      </c>
      <c r="F155" s="24" t="s">
        <v>8</v>
      </c>
      <c r="G155" s="80">
        <f aca="true" t="shared" si="12" ref="G155:H158">G156</f>
        <v>0</v>
      </c>
      <c r="H155" s="80">
        <f t="shared" si="12"/>
        <v>0</v>
      </c>
    </row>
    <row r="156" spans="1:8" ht="12.75" hidden="1">
      <c r="A156" s="17" t="s">
        <v>49</v>
      </c>
      <c r="B156" s="31" t="s">
        <v>37</v>
      </c>
      <c r="C156" s="16" t="s">
        <v>301</v>
      </c>
      <c r="D156" s="16" t="s">
        <v>94</v>
      </c>
      <c r="E156" s="39" t="s">
        <v>50</v>
      </c>
      <c r="F156" s="39" t="s">
        <v>8</v>
      </c>
      <c r="G156" s="81">
        <f t="shared" si="12"/>
        <v>0</v>
      </c>
      <c r="H156" s="81">
        <f t="shared" si="12"/>
        <v>0</v>
      </c>
    </row>
    <row r="157" spans="1:8" ht="12.75" hidden="1">
      <c r="A157" s="12" t="s">
        <v>9</v>
      </c>
      <c r="B157" s="31" t="s">
        <v>37</v>
      </c>
      <c r="C157" s="11" t="s">
        <v>301</v>
      </c>
      <c r="D157" s="11" t="s">
        <v>94</v>
      </c>
      <c r="E157" s="37" t="s">
        <v>50</v>
      </c>
      <c r="F157" s="37" t="s">
        <v>10</v>
      </c>
      <c r="G157" s="82">
        <f t="shared" si="12"/>
        <v>0</v>
      </c>
      <c r="H157" s="82">
        <f t="shared" si="12"/>
        <v>0</v>
      </c>
    </row>
    <row r="158" spans="1:8" ht="13.5" hidden="1">
      <c r="A158" s="12" t="s">
        <v>47</v>
      </c>
      <c r="B158" s="32" t="s">
        <v>37</v>
      </c>
      <c r="C158" s="11" t="s">
        <v>301</v>
      </c>
      <c r="D158" s="11" t="s">
        <v>94</v>
      </c>
      <c r="E158" s="37" t="s">
        <v>50</v>
      </c>
      <c r="F158" s="37" t="s">
        <v>15</v>
      </c>
      <c r="G158" s="82">
        <f t="shared" si="12"/>
        <v>0</v>
      </c>
      <c r="H158" s="82">
        <f t="shared" si="12"/>
        <v>0</v>
      </c>
    </row>
    <row r="159" spans="1:8" ht="12.75" hidden="1">
      <c r="A159" s="12" t="s">
        <v>48</v>
      </c>
      <c r="B159" s="8" t="s">
        <v>37</v>
      </c>
      <c r="C159" s="11" t="s">
        <v>301</v>
      </c>
      <c r="D159" s="11" t="s">
        <v>94</v>
      </c>
      <c r="E159" s="37" t="s">
        <v>50</v>
      </c>
      <c r="F159" s="37" t="s">
        <v>24</v>
      </c>
      <c r="G159" s="82"/>
      <c r="H159" s="181"/>
    </row>
    <row r="160" spans="1:8" ht="14.25">
      <c r="A160" s="68" t="s">
        <v>95</v>
      </c>
      <c r="B160" s="4" t="s">
        <v>37</v>
      </c>
      <c r="C160" s="21" t="s">
        <v>310</v>
      </c>
      <c r="D160" s="73" t="s">
        <v>404</v>
      </c>
      <c r="E160" s="21" t="s">
        <v>8</v>
      </c>
      <c r="F160" s="21" t="s">
        <v>8</v>
      </c>
      <c r="G160" s="83">
        <f>G161+G186+G179</f>
        <v>26889.7</v>
      </c>
      <c r="H160" s="83">
        <f>H161+H186+H179</f>
        <v>27905.5</v>
      </c>
    </row>
    <row r="161" spans="1:8" ht="12.75">
      <c r="A161" s="14" t="s">
        <v>60</v>
      </c>
      <c r="B161" s="5" t="s">
        <v>37</v>
      </c>
      <c r="C161" s="10" t="s">
        <v>302</v>
      </c>
      <c r="D161" s="73" t="s">
        <v>379</v>
      </c>
      <c r="E161" s="73" t="s">
        <v>8</v>
      </c>
      <c r="F161" s="73" t="s">
        <v>8</v>
      </c>
      <c r="G161" s="79">
        <f>G173</f>
        <v>120.5</v>
      </c>
      <c r="H161" s="79">
        <f>H162+H173+H179+H184+H167</f>
        <v>120.5</v>
      </c>
    </row>
    <row r="162" spans="1:8" ht="13.5" hidden="1">
      <c r="A162" s="25" t="s">
        <v>65</v>
      </c>
      <c r="B162" s="31" t="s">
        <v>37</v>
      </c>
      <c r="C162" s="23" t="s">
        <v>302</v>
      </c>
      <c r="D162" s="23" t="s">
        <v>61</v>
      </c>
      <c r="E162" s="24" t="s">
        <v>8</v>
      </c>
      <c r="F162" s="24" t="s">
        <v>8</v>
      </c>
      <c r="G162" s="80">
        <f aca="true" t="shared" si="13" ref="G162:H165">G163</f>
        <v>0</v>
      </c>
      <c r="H162" s="80">
        <f t="shared" si="13"/>
        <v>0</v>
      </c>
    </row>
    <row r="163" spans="1:8" ht="12.75" hidden="1">
      <c r="A163" s="17" t="s">
        <v>49</v>
      </c>
      <c r="B163" s="31" t="s">
        <v>37</v>
      </c>
      <c r="C163" s="16" t="s">
        <v>302</v>
      </c>
      <c r="D163" s="16" t="s">
        <v>61</v>
      </c>
      <c r="E163" s="39" t="s">
        <v>50</v>
      </c>
      <c r="F163" s="39" t="s">
        <v>8</v>
      </c>
      <c r="G163" s="81">
        <f t="shared" si="13"/>
        <v>0</v>
      </c>
      <c r="H163" s="81">
        <f t="shared" si="13"/>
        <v>0</v>
      </c>
    </row>
    <row r="164" spans="1:8" ht="17.25" customHeight="1" hidden="1">
      <c r="A164" s="12" t="s">
        <v>9</v>
      </c>
      <c r="B164" s="32" t="s">
        <v>37</v>
      </c>
      <c r="C164" s="11" t="s">
        <v>302</v>
      </c>
      <c r="D164" s="11" t="s">
        <v>61</v>
      </c>
      <c r="E164" s="37" t="s">
        <v>50</v>
      </c>
      <c r="F164" s="37" t="s">
        <v>10</v>
      </c>
      <c r="G164" s="82">
        <f t="shared" si="13"/>
        <v>0</v>
      </c>
      <c r="H164" s="82">
        <f t="shared" si="13"/>
        <v>0</v>
      </c>
    </row>
    <row r="165" spans="1:8" ht="12.75" hidden="1">
      <c r="A165" s="12" t="s">
        <v>47</v>
      </c>
      <c r="B165" s="8" t="s">
        <v>37</v>
      </c>
      <c r="C165" s="11" t="s">
        <v>302</v>
      </c>
      <c r="D165" s="11" t="s">
        <v>61</v>
      </c>
      <c r="E165" s="37" t="s">
        <v>50</v>
      </c>
      <c r="F165" s="37" t="s">
        <v>15</v>
      </c>
      <c r="G165" s="82">
        <f t="shared" si="13"/>
        <v>0</v>
      </c>
      <c r="H165" s="82">
        <f t="shared" si="13"/>
        <v>0</v>
      </c>
    </row>
    <row r="166" spans="1:8" ht="12.75" hidden="1">
      <c r="A166" s="12" t="s">
        <v>55</v>
      </c>
      <c r="B166" s="31" t="s">
        <v>37</v>
      </c>
      <c r="C166" s="11" t="s">
        <v>302</v>
      </c>
      <c r="D166" s="11" t="s">
        <v>61</v>
      </c>
      <c r="E166" s="37" t="s">
        <v>50</v>
      </c>
      <c r="F166" s="37" t="s">
        <v>23</v>
      </c>
      <c r="G166" s="82"/>
      <c r="H166" s="181"/>
    </row>
    <row r="167" spans="1:8" ht="40.5" hidden="1">
      <c r="A167" s="25" t="s">
        <v>321</v>
      </c>
      <c r="B167" s="31" t="s">
        <v>37</v>
      </c>
      <c r="C167" s="23" t="s">
        <v>302</v>
      </c>
      <c r="D167" s="23" t="s">
        <v>322</v>
      </c>
      <c r="E167" s="24" t="s">
        <v>8</v>
      </c>
      <c r="F167" s="24" t="s">
        <v>8</v>
      </c>
      <c r="G167" s="80">
        <f aca="true" t="shared" si="14" ref="G167:H169">G168</f>
        <v>0</v>
      </c>
      <c r="H167" s="80">
        <f t="shared" si="14"/>
        <v>0</v>
      </c>
    </row>
    <row r="168" spans="1:8" ht="12.75" hidden="1">
      <c r="A168" s="17" t="s">
        <v>49</v>
      </c>
      <c r="B168" s="31" t="s">
        <v>37</v>
      </c>
      <c r="C168" s="16" t="s">
        <v>302</v>
      </c>
      <c r="D168" s="16" t="s">
        <v>322</v>
      </c>
      <c r="E168" s="39" t="s">
        <v>50</v>
      </c>
      <c r="F168" s="39" t="s">
        <v>8</v>
      </c>
      <c r="G168" s="81">
        <f t="shared" si="14"/>
        <v>0</v>
      </c>
      <c r="H168" s="81">
        <f t="shared" si="14"/>
        <v>0</v>
      </c>
    </row>
    <row r="169" spans="1:8" ht="13.5" hidden="1">
      <c r="A169" s="12" t="s">
        <v>9</v>
      </c>
      <c r="B169" s="32" t="s">
        <v>37</v>
      </c>
      <c r="C169" s="11" t="s">
        <v>302</v>
      </c>
      <c r="D169" s="11" t="s">
        <v>322</v>
      </c>
      <c r="E169" s="37" t="s">
        <v>50</v>
      </c>
      <c r="F169" s="37" t="s">
        <v>10</v>
      </c>
      <c r="G169" s="82">
        <f t="shared" si="14"/>
        <v>0</v>
      </c>
      <c r="H169" s="82">
        <f t="shared" si="14"/>
        <v>0</v>
      </c>
    </row>
    <row r="170" spans="1:8" ht="13.5" hidden="1">
      <c r="A170" s="12" t="s">
        <v>47</v>
      </c>
      <c r="B170" s="32" t="s">
        <v>37</v>
      </c>
      <c r="C170" s="11" t="s">
        <v>302</v>
      </c>
      <c r="D170" s="11" t="s">
        <v>322</v>
      </c>
      <c r="E170" s="37" t="s">
        <v>50</v>
      </c>
      <c r="F170" s="37" t="s">
        <v>15</v>
      </c>
      <c r="G170" s="82">
        <f>G171+G172</f>
        <v>0</v>
      </c>
      <c r="H170" s="82">
        <f>H171+H172</f>
        <v>0</v>
      </c>
    </row>
    <row r="171" spans="1:8" ht="12.75" hidden="1">
      <c r="A171" s="12" t="s">
        <v>55</v>
      </c>
      <c r="B171" s="8" t="s">
        <v>37</v>
      </c>
      <c r="C171" s="11" t="s">
        <v>302</v>
      </c>
      <c r="D171" s="11" t="s">
        <v>322</v>
      </c>
      <c r="E171" s="37" t="s">
        <v>50</v>
      </c>
      <c r="F171" s="37" t="s">
        <v>23</v>
      </c>
      <c r="G171" s="82"/>
      <c r="H171" s="181"/>
    </row>
    <row r="172" spans="1:8" ht="12.75" hidden="1">
      <c r="A172" s="12" t="s">
        <v>48</v>
      </c>
      <c r="B172" s="31" t="s">
        <v>37</v>
      </c>
      <c r="C172" s="11" t="s">
        <v>34</v>
      </c>
      <c r="D172" s="11" t="s">
        <v>56</v>
      </c>
      <c r="E172" s="37" t="s">
        <v>50</v>
      </c>
      <c r="F172" s="37" t="s">
        <v>24</v>
      </c>
      <c r="G172" s="82"/>
      <c r="H172" s="181"/>
    </row>
    <row r="173" spans="1:8" ht="27">
      <c r="A173" s="38" t="s">
        <v>380</v>
      </c>
      <c r="B173" s="32" t="s">
        <v>37</v>
      </c>
      <c r="C173" s="23" t="s">
        <v>302</v>
      </c>
      <c r="D173" s="23" t="s">
        <v>350</v>
      </c>
      <c r="E173" s="24" t="s">
        <v>8</v>
      </c>
      <c r="F173" s="24" t="s">
        <v>8</v>
      </c>
      <c r="G173" s="80">
        <f aca="true" t="shared" si="15" ref="G173:H175">G174</f>
        <v>120.5</v>
      </c>
      <c r="H173" s="80">
        <f t="shared" si="15"/>
        <v>120.5</v>
      </c>
    </row>
    <row r="174" spans="1:8" ht="25.5">
      <c r="A174" s="15" t="s">
        <v>386</v>
      </c>
      <c r="B174" s="8" t="s">
        <v>37</v>
      </c>
      <c r="C174" s="16" t="s">
        <v>302</v>
      </c>
      <c r="D174" s="16" t="s">
        <v>345</v>
      </c>
      <c r="E174" s="39" t="s">
        <v>374</v>
      </c>
      <c r="F174" s="39" t="s">
        <v>8</v>
      </c>
      <c r="G174" s="81">
        <f t="shared" si="15"/>
        <v>120.5</v>
      </c>
      <c r="H174" s="81">
        <f t="shared" si="15"/>
        <v>120.5</v>
      </c>
    </row>
    <row r="175" spans="1:8" ht="14.25" customHeight="1">
      <c r="A175" s="12" t="s">
        <v>9</v>
      </c>
      <c r="B175" s="31" t="s">
        <v>37</v>
      </c>
      <c r="C175" s="11" t="s">
        <v>302</v>
      </c>
      <c r="D175" s="11" t="s">
        <v>345</v>
      </c>
      <c r="E175" s="37" t="s">
        <v>374</v>
      </c>
      <c r="F175" s="37" t="s">
        <v>10</v>
      </c>
      <c r="G175" s="82">
        <f t="shared" si="15"/>
        <v>120.5</v>
      </c>
      <c r="H175" s="82">
        <f t="shared" si="15"/>
        <v>120.5</v>
      </c>
    </row>
    <row r="176" spans="1:8" ht="13.5" customHeight="1">
      <c r="A176" s="12" t="s">
        <v>47</v>
      </c>
      <c r="B176" s="31" t="s">
        <v>37</v>
      </c>
      <c r="C176" s="11" t="s">
        <v>302</v>
      </c>
      <c r="D176" s="11" t="s">
        <v>345</v>
      </c>
      <c r="E176" s="37" t="s">
        <v>374</v>
      </c>
      <c r="F176" s="37" t="s">
        <v>15</v>
      </c>
      <c r="G176" s="82">
        <f>G177+G178</f>
        <v>120.5</v>
      </c>
      <c r="H176" s="82">
        <f>H177+H178</f>
        <v>120.5</v>
      </c>
    </row>
    <row r="177" spans="1:8" ht="12.75" customHeight="1">
      <c r="A177" s="12" t="s">
        <v>55</v>
      </c>
      <c r="B177" s="31" t="s">
        <v>37</v>
      </c>
      <c r="C177" s="11" t="s">
        <v>302</v>
      </c>
      <c r="D177" s="11" t="s">
        <v>345</v>
      </c>
      <c r="E177" s="37" t="s">
        <v>374</v>
      </c>
      <c r="F177" s="37" t="s">
        <v>23</v>
      </c>
      <c r="G177" s="82">
        <v>120.5</v>
      </c>
      <c r="H177" s="13">
        <v>120.5</v>
      </c>
    </row>
    <row r="178" spans="1:8" ht="12.75" customHeight="1" hidden="1">
      <c r="A178" s="12" t="s">
        <v>48</v>
      </c>
      <c r="B178" s="31" t="s">
        <v>37</v>
      </c>
      <c r="C178" s="11" t="s">
        <v>302</v>
      </c>
      <c r="D178" s="11" t="s">
        <v>56</v>
      </c>
      <c r="E178" s="37" t="s">
        <v>50</v>
      </c>
      <c r="F178" s="37" t="s">
        <v>24</v>
      </c>
      <c r="G178" s="82"/>
      <c r="H178" s="181"/>
    </row>
    <row r="179" spans="1:8" ht="12.75" customHeight="1">
      <c r="A179" s="6" t="s">
        <v>70</v>
      </c>
      <c r="B179" s="10" t="s">
        <v>37</v>
      </c>
      <c r="C179" s="10" t="s">
        <v>372</v>
      </c>
      <c r="D179" s="73" t="s">
        <v>379</v>
      </c>
      <c r="E179" s="73" t="s">
        <v>8</v>
      </c>
      <c r="F179" s="73" t="s">
        <v>8</v>
      </c>
      <c r="G179" s="79">
        <f aca="true" t="shared" si="16" ref="G179:H184">G180</f>
        <v>500</v>
      </c>
      <c r="H179" s="79">
        <f t="shared" si="16"/>
        <v>0</v>
      </c>
    </row>
    <row r="180" spans="1:8" ht="12.75" customHeight="1">
      <c r="A180" s="196" t="s">
        <v>417</v>
      </c>
      <c r="B180" s="10" t="s">
        <v>37</v>
      </c>
      <c r="C180" s="10" t="s">
        <v>372</v>
      </c>
      <c r="D180" s="10" t="s">
        <v>415</v>
      </c>
      <c r="E180" s="73" t="s">
        <v>8</v>
      </c>
      <c r="F180" s="73" t="s">
        <v>8</v>
      </c>
      <c r="G180" s="79">
        <f t="shared" si="16"/>
        <v>500</v>
      </c>
      <c r="H180" s="79">
        <f t="shared" si="16"/>
        <v>0</v>
      </c>
    </row>
    <row r="181" spans="1:8" ht="27">
      <c r="A181" s="25" t="s">
        <v>416</v>
      </c>
      <c r="B181" s="10" t="s">
        <v>37</v>
      </c>
      <c r="C181" s="23" t="s">
        <v>372</v>
      </c>
      <c r="D181" s="23" t="s">
        <v>373</v>
      </c>
      <c r="E181" s="24" t="s">
        <v>8</v>
      </c>
      <c r="F181" s="24" t="s">
        <v>8</v>
      </c>
      <c r="G181" s="80">
        <f t="shared" si="16"/>
        <v>500</v>
      </c>
      <c r="H181" s="80">
        <f t="shared" si="16"/>
        <v>0</v>
      </c>
    </row>
    <row r="182" spans="1:8" ht="25.5">
      <c r="A182" s="15" t="s">
        <v>386</v>
      </c>
      <c r="B182" s="16" t="s">
        <v>37</v>
      </c>
      <c r="C182" s="16" t="s">
        <v>372</v>
      </c>
      <c r="D182" s="16" t="s">
        <v>373</v>
      </c>
      <c r="E182" s="39" t="s">
        <v>374</v>
      </c>
      <c r="F182" s="39" t="s">
        <v>8</v>
      </c>
      <c r="G182" s="81">
        <f t="shared" si="16"/>
        <v>500</v>
      </c>
      <c r="H182" s="81">
        <f t="shared" si="16"/>
        <v>0</v>
      </c>
    </row>
    <row r="183" spans="1:8" ht="12.75">
      <c r="A183" s="12" t="s">
        <v>9</v>
      </c>
      <c r="B183" s="11" t="s">
        <v>37</v>
      </c>
      <c r="C183" s="11" t="s">
        <v>372</v>
      </c>
      <c r="D183" s="11" t="s">
        <v>373</v>
      </c>
      <c r="E183" s="37" t="s">
        <v>374</v>
      </c>
      <c r="F183" s="37" t="s">
        <v>10</v>
      </c>
      <c r="G183" s="82">
        <f t="shared" si="16"/>
        <v>500</v>
      </c>
      <c r="H183" s="82">
        <f t="shared" si="16"/>
        <v>0</v>
      </c>
    </row>
    <row r="184" spans="1:8" ht="12.75">
      <c r="A184" s="13" t="s">
        <v>47</v>
      </c>
      <c r="B184" s="11" t="s">
        <v>37</v>
      </c>
      <c r="C184" s="11" t="s">
        <v>372</v>
      </c>
      <c r="D184" s="11" t="s">
        <v>373</v>
      </c>
      <c r="E184" s="37" t="s">
        <v>374</v>
      </c>
      <c r="F184" s="37" t="s">
        <v>15</v>
      </c>
      <c r="G184" s="82">
        <f t="shared" si="16"/>
        <v>500</v>
      </c>
      <c r="H184" s="82">
        <f t="shared" si="16"/>
        <v>0</v>
      </c>
    </row>
    <row r="185" spans="1:8" ht="13.5">
      <c r="A185" s="12" t="s">
        <v>48</v>
      </c>
      <c r="B185" s="11" t="s">
        <v>37</v>
      </c>
      <c r="C185" s="11" t="s">
        <v>372</v>
      </c>
      <c r="D185" s="11" t="s">
        <v>373</v>
      </c>
      <c r="E185" s="37" t="s">
        <v>374</v>
      </c>
      <c r="F185" s="37" t="s">
        <v>24</v>
      </c>
      <c r="G185" s="82">
        <v>500</v>
      </c>
      <c r="H185" s="80"/>
    </row>
    <row r="186" spans="1:8" ht="12.75">
      <c r="A186" s="9" t="s">
        <v>40</v>
      </c>
      <c r="B186" s="5" t="s">
        <v>37</v>
      </c>
      <c r="C186" s="10" t="s">
        <v>303</v>
      </c>
      <c r="D186" s="10" t="s">
        <v>379</v>
      </c>
      <c r="E186" s="73" t="s">
        <v>8</v>
      </c>
      <c r="F186" s="73" t="s">
        <v>8</v>
      </c>
      <c r="G186" s="79">
        <f>G196+G187</f>
        <v>26269.2</v>
      </c>
      <c r="H186" s="79">
        <f>H196+H187</f>
        <v>27785</v>
      </c>
    </row>
    <row r="187" spans="1:8" ht="15" customHeight="1" hidden="1">
      <c r="A187" s="25" t="s">
        <v>253</v>
      </c>
      <c r="B187" s="5" t="s">
        <v>37</v>
      </c>
      <c r="C187" s="23" t="s">
        <v>303</v>
      </c>
      <c r="D187" s="23" t="s">
        <v>252</v>
      </c>
      <c r="E187" s="24" t="s">
        <v>8</v>
      </c>
      <c r="F187" s="24" t="s">
        <v>8</v>
      </c>
      <c r="G187" s="80">
        <f>G188+G192</f>
        <v>0</v>
      </c>
      <c r="H187" s="80">
        <f>H188+H192</f>
        <v>0</v>
      </c>
    </row>
    <row r="188" spans="1:8" ht="15" customHeight="1" hidden="1">
      <c r="A188" s="17" t="s">
        <v>248</v>
      </c>
      <c r="B188" s="5" t="s">
        <v>37</v>
      </c>
      <c r="C188" s="16" t="s">
        <v>303</v>
      </c>
      <c r="D188" s="16" t="s">
        <v>252</v>
      </c>
      <c r="E188" s="39" t="s">
        <v>247</v>
      </c>
      <c r="F188" s="39" t="s">
        <v>8</v>
      </c>
      <c r="G188" s="81">
        <f aca="true" t="shared" si="17" ref="G188:H190">G189</f>
        <v>0</v>
      </c>
      <c r="H188" s="81">
        <f t="shared" si="17"/>
        <v>0</v>
      </c>
    </row>
    <row r="189" spans="1:8" ht="13.5" hidden="1">
      <c r="A189" s="12" t="s">
        <v>9</v>
      </c>
      <c r="B189" s="32" t="s">
        <v>37</v>
      </c>
      <c r="C189" s="11" t="s">
        <v>303</v>
      </c>
      <c r="D189" s="11" t="s">
        <v>252</v>
      </c>
      <c r="E189" s="37" t="s">
        <v>247</v>
      </c>
      <c r="F189" s="37" t="s">
        <v>10</v>
      </c>
      <c r="G189" s="82">
        <f t="shared" si="17"/>
        <v>0</v>
      </c>
      <c r="H189" s="82">
        <f t="shared" si="17"/>
        <v>0</v>
      </c>
    </row>
    <row r="190" spans="1:8" ht="13.5" hidden="1">
      <c r="A190" s="13" t="s">
        <v>47</v>
      </c>
      <c r="B190" s="32" t="s">
        <v>37</v>
      </c>
      <c r="C190" s="11" t="s">
        <v>303</v>
      </c>
      <c r="D190" s="37" t="s">
        <v>252</v>
      </c>
      <c r="E190" s="37" t="s">
        <v>247</v>
      </c>
      <c r="F190" s="37" t="s">
        <v>15</v>
      </c>
      <c r="G190" s="82">
        <f t="shared" si="17"/>
        <v>0</v>
      </c>
      <c r="H190" s="82">
        <f t="shared" si="17"/>
        <v>0</v>
      </c>
    </row>
    <row r="191" spans="1:8" ht="12.75" hidden="1">
      <c r="A191" s="12" t="s">
        <v>48</v>
      </c>
      <c r="B191" s="5" t="s">
        <v>37</v>
      </c>
      <c r="C191" s="11" t="s">
        <v>303</v>
      </c>
      <c r="D191" s="11" t="s">
        <v>252</v>
      </c>
      <c r="E191" s="11" t="s">
        <v>247</v>
      </c>
      <c r="F191" s="11" t="s">
        <v>24</v>
      </c>
      <c r="G191" s="84"/>
      <c r="H191" s="181"/>
    </row>
    <row r="192" spans="1:8" ht="15" hidden="1">
      <c r="A192" s="17" t="s">
        <v>49</v>
      </c>
      <c r="B192" s="184" t="s">
        <v>37</v>
      </c>
      <c r="C192" s="16" t="s">
        <v>303</v>
      </c>
      <c r="D192" s="16" t="s">
        <v>252</v>
      </c>
      <c r="E192" s="39" t="s">
        <v>50</v>
      </c>
      <c r="F192" s="39" t="s">
        <v>8</v>
      </c>
      <c r="G192" s="81">
        <f aca="true" t="shared" si="18" ref="G192:H194">G193</f>
        <v>0</v>
      </c>
      <c r="H192" s="81">
        <f t="shared" si="18"/>
        <v>0</v>
      </c>
    </row>
    <row r="193" spans="1:8" ht="12.75" hidden="1">
      <c r="A193" s="12" t="s">
        <v>9</v>
      </c>
      <c r="B193" s="5" t="s">
        <v>37</v>
      </c>
      <c r="C193" s="11" t="s">
        <v>303</v>
      </c>
      <c r="D193" s="11" t="s">
        <v>252</v>
      </c>
      <c r="E193" s="37" t="s">
        <v>50</v>
      </c>
      <c r="F193" s="37" t="s">
        <v>10</v>
      </c>
      <c r="G193" s="82">
        <f t="shared" si="18"/>
        <v>0</v>
      </c>
      <c r="H193" s="82">
        <f t="shared" si="18"/>
        <v>0</v>
      </c>
    </row>
    <row r="194" spans="1:8" ht="12.75" hidden="1">
      <c r="A194" s="13" t="s">
        <v>47</v>
      </c>
      <c r="B194" s="5" t="s">
        <v>37</v>
      </c>
      <c r="C194" s="11" t="s">
        <v>303</v>
      </c>
      <c r="D194" s="37" t="s">
        <v>252</v>
      </c>
      <c r="E194" s="37" t="s">
        <v>50</v>
      </c>
      <c r="F194" s="37" t="s">
        <v>15</v>
      </c>
      <c r="G194" s="82">
        <f t="shared" si="18"/>
        <v>0</v>
      </c>
      <c r="H194" s="82">
        <f t="shared" si="18"/>
        <v>0</v>
      </c>
    </row>
    <row r="195" spans="1:8" ht="12.75" hidden="1">
      <c r="A195" s="12" t="s">
        <v>48</v>
      </c>
      <c r="B195" s="5" t="s">
        <v>37</v>
      </c>
      <c r="C195" s="11" t="s">
        <v>303</v>
      </c>
      <c r="D195" s="11" t="s">
        <v>252</v>
      </c>
      <c r="E195" s="11" t="s">
        <v>50</v>
      </c>
      <c r="F195" s="11" t="s">
        <v>24</v>
      </c>
      <c r="G195" s="84"/>
      <c r="H195" s="181"/>
    </row>
    <row r="196" spans="1:8" ht="15">
      <c r="A196" s="57" t="s">
        <v>40</v>
      </c>
      <c r="B196" s="32" t="s">
        <v>37</v>
      </c>
      <c r="C196" s="23" t="s">
        <v>303</v>
      </c>
      <c r="D196" s="23" t="s">
        <v>379</v>
      </c>
      <c r="E196" s="24" t="s">
        <v>8</v>
      </c>
      <c r="F196" s="24" t="s">
        <v>8</v>
      </c>
      <c r="G196" s="79">
        <f>G197+G204+G218+G212</f>
        <v>26269.2</v>
      </c>
      <c r="H196" s="79">
        <f>H197+H204+H218+H212</f>
        <v>27785</v>
      </c>
    </row>
    <row r="197" spans="1:8" ht="13.5">
      <c r="A197" s="22" t="s">
        <v>41</v>
      </c>
      <c r="B197" s="32" t="s">
        <v>37</v>
      </c>
      <c r="C197" s="23" t="s">
        <v>303</v>
      </c>
      <c r="D197" s="23" t="s">
        <v>351</v>
      </c>
      <c r="E197" s="24" t="s">
        <v>8</v>
      </c>
      <c r="F197" s="24" t="s">
        <v>8</v>
      </c>
      <c r="G197" s="80">
        <f aca="true" t="shared" si="19" ref="G197:H199">G198</f>
        <v>245.7</v>
      </c>
      <c r="H197" s="80">
        <f t="shared" si="19"/>
        <v>245.7</v>
      </c>
    </row>
    <row r="198" spans="1:8" ht="25.5">
      <c r="A198" s="15" t="s">
        <v>386</v>
      </c>
      <c r="B198" s="8" t="s">
        <v>37</v>
      </c>
      <c r="C198" s="16" t="s">
        <v>303</v>
      </c>
      <c r="D198" s="16" t="s">
        <v>351</v>
      </c>
      <c r="E198" s="39" t="s">
        <v>374</v>
      </c>
      <c r="F198" s="39" t="s">
        <v>8</v>
      </c>
      <c r="G198" s="81">
        <f t="shared" si="19"/>
        <v>245.7</v>
      </c>
      <c r="H198" s="81">
        <f t="shared" si="19"/>
        <v>245.7</v>
      </c>
    </row>
    <row r="199" spans="1:8" ht="12.75">
      <c r="A199" s="12" t="s">
        <v>9</v>
      </c>
      <c r="B199" s="31" t="s">
        <v>37</v>
      </c>
      <c r="C199" s="11" t="s">
        <v>303</v>
      </c>
      <c r="D199" s="11" t="s">
        <v>351</v>
      </c>
      <c r="E199" s="37" t="s">
        <v>374</v>
      </c>
      <c r="F199" s="37" t="s">
        <v>10</v>
      </c>
      <c r="G199" s="82">
        <f t="shared" si="19"/>
        <v>245.7</v>
      </c>
      <c r="H199" s="82">
        <f t="shared" si="19"/>
        <v>245.7</v>
      </c>
    </row>
    <row r="200" spans="1:8" ht="15">
      <c r="A200" s="12" t="s">
        <v>53</v>
      </c>
      <c r="B200" s="48" t="s">
        <v>37</v>
      </c>
      <c r="C200" s="11" t="s">
        <v>303</v>
      </c>
      <c r="D200" s="11" t="s">
        <v>351</v>
      </c>
      <c r="E200" s="37" t="s">
        <v>374</v>
      </c>
      <c r="F200" s="37" t="s">
        <v>15</v>
      </c>
      <c r="G200" s="82">
        <f>G201+G202+G203</f>
        <v>245.7</v>
      </c>
      <c r="H200" s="82">
        <f>H201+H202+H203</f>
        <v>245.7</v>
      </c>
    </row>
    <row r="201" spans="1:8" ht="12.75" customHeight="1">
      <c r="A201" s="13" t="s">
        <v>21</v>
      </c>
      <c r="B201" s="31" t="s">
        <v>37</v>
      </c>
      <c r="C201" s="11" t="s">
        <v>303</v>
      </c>
      <c r="D201" s="37" t="s">
        <v>351</v>
      </c>
      <c r="E201" s="37" t="s">
        <v>374</v>
      </c>
      <c r="F201" s="37" t="s">
        <v>22</v>
      </c>
      <c r="G201" s="82">
        <v>245.7</v>
      </c>
      <c r="H201" s="13">
        <v>245.7</v>
      </c>
    </row>
    <row r="202" spans="1:8" ht="12.75" hidden="1">
      <c r="A202" s="12" t="s">
        <v>55</v>
      </c>
      <c r="B202" s="31" t="s">
        <v>37</v>
      </c>
      <c r="C202" s="11" t="s">
        <v>303</v>
      </c>
      <c r="D202" s="11" t="s">
        <v>57</v>
      </c>
      <c r="E202" s="37" t="s">
        <v>50</v>
      </c>
      <c r="F202" s="37" t="s">
        <v>23</v>
      </c>
      <c r="G202" s="82"/>
      <c r="H202" s="181"/>
    </row>
    <row r="203" spans="1:8" ht="17.25" customHeight="1" hidden="1">
      <c r="A203" s="12" t="s">
        <v>48</v>
      </c>
      <c r="B203" s="23" t="s">
        <v>37</v>
      </c>
      <c r="C203" s="11" t="s">
        <v>303</v>
      </c>
      <c r="D203" s="11" t="s">
        <v>57</v>
      </c>
      <c r="E203" s="37" t="s">
        <v>50</v>
      </c>
      <c r="F203" s="37" t="s">
        <v>24</v>
      </c>
      <c r="G203" s="82"/>
      <c r="H203" s="181"/>
    </row>
    <row r="204" spans="1:8" ht="16.5" customHeight="1" hidden="1">
      <c r="A204" s="25" t="s">
        <v>58</v>
      </c>
      <c r="B204" s="8" t="s">
        <v>37</v>
      </c>
      <c r="C204" s="23" t="s">
        <v>34</v>
      </c>
      <c r="D204" s="23" t="s">
        <v>59</v>
      </c>
      <c r="E204" s="24" t="s">
        <v>8</v>
      </c>
      <c r="F204" s="24" t="s">
        <v>8</v>
      </c>
      <c r="G204" s="80">
        <f>G205</f>
        <v>0</v>
      </c>
      <c r="H204" s="181"/>
    </row>
    <row r="205" spans="1:8" ht="15" customHeight="1" hidden="1">
      <c r="A205" s="15" t="s">
        <v>49</v>
      </c>
      <c r="B205" s="31" t="s">
        <v>37</v>
      </c>
      <c r="C205" s="16" t="s">
        <v>34</v>
      </c>
      <c r="D205" s="16" t="s">
        <v>59</v>
      </c>
      <c r="E205" s="39" t="s">
        <v>50</v>
      </c>
      <c r="F205" s="39" t="s">
        <v>8</v>
      </c>
      <c r="G205" s="81">
        <f>G206+G210</f>
        <v>0</v>
      </c>
      <c r="H205" s="181"/>
    </row>
    <row r="206" spans="1:8" ht="15.75" customHeight="1" hidden="1">
      <c r="A206" s="12" t="s">
        <v>9</v>
      </c>
      <c r="B206" s="31" t="s">
        <v>37</v>
      </c>
      <c r="C206" s="11" t="s">
        <v>34</v>
      </c>
      <c r="D206" s="11" t="s">
        <v>59</v>
      </c>
      <c r="E206" s="37" t="s">
        <v>50</v>
      </c>
      <c r="F206" s="37" t="s">
        <v>10</v>
      </c>
      <c r="G206" s="82">
        <f>G207</f>
        <v>0</v>
      </c>
      <c r="H206" s="181"/>
    </row>
    <row r="207" spans="1:8" ht="15.75" customHeight="1" hidden="1">
      <c r="A207" s="13" t="s">
        <v>47</v>
      </c>
      <c r="B207" s="31" t="s">
        <v>37</v>
      </c>
      <c r="C207" s="11" t="s">
        <v>34</v>
      </c>
      <c r="D207" s="37" t="s">
        <v>59</v>
      </c>
      <c r="E207" s="37" t="s">
        <v>50</v>
      </c>
      <c r="F207" s="37" t="s">
        <v>15</v>
      </c>
      <c r="G207" s="82">
        <f>G208+G209</f>
        <v>0</v>
      </c>
      <c r="H207" s="181"/>
    </row>
    <row r="208" spans="1:8" ht="14.25" customHeight="1" hidden="1">
      <c r="A208" s="44" t="s">
        <v>55</v>
      </c>
      <c r="B208" s="31" t="s">
        <v>37</v>
      </c>
      <c r="C208" s="11" t="s">
        <v>34</v>
      </c>
      <c r="D208" s="11" t="s">
        <v>59</v>
      </c>
      <c r="E208" s="11" t="s">
        <v>50</v>
      </c>
      <c r="F208" s="11" t="s">
        <v>23</v>
      </c>
      <c r="G208" s="84"/>
      <c r="H208" s="181"/>
    </row>
    <row r="209" spans="1:8" ht="14.25" customHeight="1" hidden="1">
      <c r="A209" s="12" t="s">
        <v>48</v>
      </c>
      <c r="B209" s="31" t="s">
        <v>37</v>
      </c>
      <c r="C209" s="11" t="s">
        <v>34</v>
      </c>
      <c r="D209" s="11" t="s">
        <v>59</v>
      </c>
      <c r="E209" s="11" t="s">
        <v>50</v>
      </c>
      <c r="F209" s="11" t="s">
        <v>24</v>
      </c>
      <c r="G209" s="84"/>
      <c r="H209" s="181"/>
    </row>
    <row r="210" spans="1:8" ht="14.25" customHeight="1" hidden="1">
      <c r="A210" s="12" t="s">
        <v>27</v>
      </c>
      <c r="B210" s="31" t="s">
        <v>37</v>
      </c>
      <c r="C210" s="11" t="s">
        <v>34</v>
      </c>
      <c r="D210" s="11" t="s">
        <v>59</v>
      </c>
      <c r="E210" s="11" t="s">
        <v>50</v>
      </c>
      <c r="F210" s="11" t="s">
        <v>28</v>
      </c>
      <c r="G210" s="84">
        <f>G211</f>
        <v>0</v>
      </c>
      <c r="H210" s="181"/>
    </row>
    <row r="211" spans="1:8" ht="14.25" customHeight="1" hidden="1">
      <c r="A211" s="26" t="s">
        <v>31</v>
      </c>
      <c r="B211" s="31" t="s">
        <v>37</v>
      </c>
      <c r="C211" s="11" t="s">
        <v>34</v>
      </c>
      <c r="D211" s="11" t="s">
        <v>59</v>
      </c>
      <c r="E211" s="11" t="s">
        <v>50</v>
      </c>
      <c r="F211" s="11" t="s">
        <v>32</v>
      </c>
      <c r="G211" s="84"/>
      <c r="H211" s="181"/>
    </row>
    <row r="212" spans="1:8" ht="14.25" customHeight="1" hidden="1">
      <c r="A212" s="25" t="s">
        <v>67</v>
      </c>
      <c r="B212" s="31" t="s">
        <v>37</v>
      </c>
      <c r="C212" s="23" t="s">
        <v>303</v>
      </c>
      <c r="D212" s="23" t="s">
        <v>354</v>
      </c>
      <c r="E212" s="24" t="s">
        <v>8</v>
      </c>
      <c r="F212" s="24" t="s">
        <v>8</v>
      </c>
      <c r="G212" s="80">
        <f aca="true" t="shared" si="20" ref="G212:H214">G213</f>
        <v>0</v>
      </c>
      <c r="H212" s="80">
        <f t="shared" si="20"/>
        <v>0</v>
      </c>
    </row>
    <row r="213" spans="1:8" ht="14.25" customHeight="1" hidden="1">
      <c r="A213" s="15" t="s">
        <v>49</v>
      </c>
      <c r="B213" s="4" t="s">
        <v>37</v>
      </c>
      <c r="C213" s="16" t="s">
        <v>303</v>
      </c>
      <c r="D213" s="16" t="s">
        <v>354</v>
      </c>
      <c r="E213" s="39" t="s">
        <v>50</v>
      </c>
      <c r="F213" s="39" t="s">
        <v>8</v>
      </c>
      <c r="G213" s="81">
        <f t="shared" si="20"/>
        <v>0</v>
      </c>
      <c r="H213" s="81">
        <f t="shared" si="20"/>
        <v>0</v>
      </c>
    </row>
    <row r="214" spans="1:8" ht="14.25" customHeight="1" hidden="1">
      <c r="A214" s="12" t="s">
        <v>9</v>
      </c>
      <c r="B214" s="5" t="s">
        <v>37</v>
      </c>
      <c r="C214" s="11" t="s">
        <v>303</v>
      </c>
      <c r="D214" s="11" t="s">
        <v>354</v>
      </c>
      <c r="E214" s="37" t="s">
        <v>50</v>
      </c>
      <c r="F214" s="37" t="s">
        <v>10</v>
      </c>
      <c r="G214" s="82">
        <f t="shared" si="20"/>
        <v>0</v>
      </c>
      <c r="H214" s="82">
        <f t="shared" si="20"/>
        <v>0</v>
      </c>
    </row>
    <row r="215" spans="1:8" ht="12.75" customHeight="1" hidden="1">
      <c r="A215" s="13" t="s">
        <v>47</v>
      </c>
      <c r="B215" s="32" t="s">
        <v>37</v>
      </c>
      <c r="C215" s="11" t="s">
        <v>303</v>
      </c>
      <c r="D215" s="37" t="s">
        <v>354</v>
      </c>
      <c r="E215" s="37" t="s">
        <v>50</v>
      </c>
      <c r="F215" s="37" t="s">
        <v>15</v>
      </c>
      <c r="G215" s="82">
        <f>G216+G217</f>
        <v>0</v>
      </c>
      <c r="H215" s="82">
        <f>H216+H217</f>
        <v>0</v>
      </c>
    </row>
    <row r="216" spans="1:8" ht="17.25" customHeight="1" hidden="1">
      <c r="A216" s="44" t="s">
        <v>55</v>
      </c>
      <c r="B216" s="32" t="s">
        <v>37</v>
      </c>
      <c r="C216" s="11" t="s">
        <v>303</v>
      </c>
      <c r="D216" s="11" t="s">
        <v>354</v>
      </c>
      <c r="E216" s="11" t="s">
        <v>50</v>
      </c>
      <c r="F216" s="11" t="s">
        <v>23</v>
      </c>
      <c r="G216" s="84"/>
      <c r="H216" s="84"/>
    </row>
    <row r="217" spans="1:8" ht="12.75" hidden="1">
      <c r="A217" s="12" t="s">
        <v>48</v>
      </c>
      <c r="B217" s="8" t="s">
        <v>37</v>
      </c>
      <c r="C217" s="11" t="s">
        <v>303</v>
      </c>
      <c r="D217" s="11" t="s">
        <v>354</v>
      </c>
      <c r="E217" s="11" t="s">
        <v>50</v>
      </c>
      <c r="F217" s="11" t="s">
        <v>24</v>
      </c>
      <c r="G217" s="84"/>
      <c r="H217" s="84"/>
    </row>
    <row r="218" spans="1:8" ht="27">
      <c r="A218" s="36" t="s">
        <v>66</v>
      </c>
      <c r="B218" s="32" t="s">
        <v>37</v>
      </c>
      <c r="C218" s="23" t="s">
        <v>303</v>
      </c>
      <c r="D218" s="23" t="s">
        <v>352</v>
      </c>
      <c r="E218" s="23" t="s">
        <v>8</v>
      </c>
      <c r="F218" s="23" t="s">
        <v>8</v>
      </c>
      <c r="G218" s="80">
        <f>G219</f>
        <v>26023.5</v>
      </c>
      <c r="H218" s="80">
        <f>H219</f>
        <v>27539.3</v>
      </c>
    </row>
    <row r="219" spans="1:8" ht="25.5">
      <c r="A219" s="15" t="s">
        <v>386</v>
      </c>
      <c r="B219" s="8" t="s">
        <v>37</v>
      </c>
      <c r="C219" s="16" t="s">
        <v>303</v>
      </c>
      <c r="D219" s="16" t="s">
        <v>353</v>
      </c>
      <c r="E219" s="16" t="s">
        <v>374</v>
      </c>
      <c r="F219" s="16" t="s">
        <v>8</v>
      </c>
      <c r="G219" s="86">
        <f>G220+G225</f>
        <v>26023.5</v>
      </c>
      <c r="H219" s="86">
        <f>H220+H225</f>
        <v>27539.3</v>
      </c>
    </row>
    <row r="220" spans="1:8" ht="12.75">
      <c r="A220" s="12" t="s">
        <v>9</v>
      </c>
      <c r="B220" s="31" t="s">
        <v>37</v>
      </c>
      <c r="C220" s="11" t="s">
        <v>303</v>
      </c>
      <c r="D220" s="11" t="s">
        <v>352</v>
      </c>
      <c r="E220" s="11" t="s">
        <v>374</v>
      </c>
      <c r="F220" s="20">
        <v>200</v>
      </c>
      <c r="G220" s="84">
        <f>G221</f>
        <v>26023.5</v>
      </c>
      <c r="H220" s="84">
        <f>H221</f>
        <v>27539.3</v>
      </c>
    </row>
    <row r="221" spans="1:8" ht="12.75">
      <c r="A221" s="12" t="s">
        <v>53</v>
      </c>
      <c r="B221" s="31" t="s">
        <v>37</v>
      </c>
      <c r="C221" s="11" t="s">
        <v>303</v>
      </c>
      <c r="D221" s="11" t="s">
        <v>352</v>
      </c>
      <c r="E221" s="11" t="s">
        <v>374</v>
      </c>
      <c r="F221" s="20">
        <v>220</v>
      </c>
      <c r="G221" s="84">
        <f>G223+G222+G224</f>
        <v>26023.5</v>
      </c>
      <c r="H221" s="84">
        <f>H223+H222+H224</f>
        <v>27539.3</v>
      </c>
    </row>
    <row r="222" spans="1:8" ht="12.75" hidden="1">
      <c r="A222" s="12" t="s">
        <v>16</v>
      </c>
      <c r="B222" s="31" t="s">
        <v>37</v>
      </c>
      <c r="C222" s="11" t="s">
        <v>303</v>
      </c>
      <c r="D222" s="11" t="s">
        <v>352</v>
      </c>
      <c r="E222" s="11" t="s">
        <v>50</v>
      </c>
      <c r="F222" s="20">
        <v>222</v>
      </c>
      <c r="G222" s="84"/>
      <c r="H222" s="181"/>
    </row>
    <row r="223" spans="1:8" ht="12.75">
      <c r="A223" s="12" t="s">
        <v>55</v>
      </c>
      <c r="B223" s="31" t="s">
        <v>37</v>
      </c>
      <c r="C223" s="11" t="s">
        <v>303</v>
      </c>
      <c r="D223" s="11" t="s">
        <v>352</v>
      </c>
      <c r="E223" s="11" t="s">
        <v>374</v>
      </c>
      <c r="F223" s="20">
        <v>225</v>
      </c>
      <c r="G223" s="84">
        <v>26023.5</v>
      </c>
      <c r="H223" s="13">
        <v>27539.3</v>
      </c>
    </row>
    <row r="224" spans="1:8" ht="12.75" hidden="1">
      <c r="A224" s="12" t="s">
        <v>48</v>
      </c>
      <c r="B224" s="31" t="s">
        <v>37</v>
      </c>
      <c r="C224" s="11" t="s">
        <v>303</v>
      </c>
      <c r="D224" s="11" t="s">
        <v>352</v>
      </c>
      <c r="E224" s="11" t="s">
        <v>50</v>
      </c>
      <c r="F224" s="20">
        <v>226</v>
      </c>
      <c r="G224" s="84">
        <v>0</v>
      </c>
      <c r="H224" s="13">
        <v>0</v>
      </c>
    </row>
    <row r="225" spans="1:8" ht="12.75" hidden="1">
      <c r="A225" s="12" t="s">
        <v>27</v>
      </c>
      <c r="B225" s="31" t="s">
        <v>37</v>
      </c>
      <c r="C225" s="11" t="s">
        <v>303</v>
      </c>
      <c r="D225" s="11" t="s">
        <v>352</v>
      </c>
      <c r="E225" s="11" t="s">
        <v>50</v>
      </c>
      <c r="F225" s="20">
        <v>300</v>
      </c>
      <c r="G225" s="84">
        <f>G226+G227</f>
        <v>0</v>
      </c>
      <c r="H225" s="84">
        <f>H226+H227</f>
        <v>0</v>
      </c>
    </row>
    <row r="226" spans="1:8" ht="12.75" hidden="1">
      <c r="A226" s="12" t="s">
        <v>29</v>
      </c>
      <c r="B226" s="31" t="s">
        <v>37</v>
      </c>
      <c r="C226" s="11" t="s">
        <v>303</v>
      </c>
      <c r="D226" s="11" t="s">
        <v>352</v>
      </c>
      <c r="E226" s="11" t="s">
        <v>50</v>
      </c>
      <c r="F226" s="20">
        <v>310</v>
      </c>
      <c r="G226" s="84"/>
      <c r="H226" s="13"/>
    </row>
    <row r="227" spans="1:8" ht="12.75" hidden="1">
      <c r="A227" s="26" t="s">
        <v>31</v>
      </c>
      <c r="B227" s="31" t="s">
        <v>37</v>
      </c>
      <c r="C227" s="11" t="s">
        <v>303</v>
      </c>
      <c r="D227" s="11" t="s">
        <v>352</v>
      </c>
      <c r="E227" s="11" t="s">
        <v>50</v>
      </c>
      <c r="F227" s="20">
        <v>340</v>
      </c>
      <c r="G227" s="84"/>
      <c r="H227" s="13"/>
    </row>
    <row r="228" spans="1:8" ht="14.25">
      <c r="A228" s="18" t="s">
        <v>88</v>
      </c>
      <c r="B228" s="4" t="s">
        <v>37</v>
      </c>
      <c r="C228" s="19" t="s">
        <v>311</v>
      </c>
      <c r="D228" s="10" t="s">
        <v>379</v>
      </c>
      <c r="E228" s="19" t="s">
        <v>8</v>
      </c>
      <c r="F228" s="19" t="s">
        <v>8</v>
      </c>
      <c r="G228" s="87">
        <f>G229</f>
        <v>3736.5</v>
      </c>
      <c r="H228" s="87">
        <f>H229</f>
        <v>3736.5</v>
      </c>
    </row>
    <row r="229" spans="1:8" ht="12.75">
      <c r="A229" s="9" t="s">
        <v>36</v>
      </c>
      <c r="B229" s="5" t="s">
        <v>37</v>
      </c>
      <c r="C229" s="10" t="s">
        <v>304</v>
      </c>
      <c r="D229" s="10" t="s">
        <v>379</v>
      </c>
      <c r="E229" s="10" t="s">
        <v>8</v>
      </c>
      <c r="F229" s="10" t="s">
        <v>8</v>
      </c>
      <c r="G229" s="88">
        <f>G230+G246</f>
        <v>3736.5</v>
      </c>
      <c r="H229" s="88">
        <f>H230+H246</f>
        <v>3736.5</v>
      </c>
    </row>
    <row r="230" spans="1:8" ht="27">
      <c r="A230" s="38" t="s">
        <v>380</v>
      </c>
      <c r="B230" s="32" t="s">
        <v>37</v>
      </c>
      <c r="C230" s="23" t="s">
        <v>304</v>
      </c>
      <c r="D230" s="31" t="s">
        <v>350</v>
      </c>
      <c r="E230" s="23" t="s">
        <v>8</v>
      </c>
      <c r="F230" s="23" t="s">
        <v>8</v>
      </c>
      <c r="G230" s="85">
        <f>G231</f>
        <v>3736.5</v>
      </c>
      <c r="H230" s="85">
        <f>H231</f>
        <v>3736.5</v>
      </c>
    </row>
    <row r="231" spans="1:8" ht="25.5">
      <c r="A231" s="46" t="s">
        <v>400</v>
      </c>
      <c r="B231" s="8" t="s">
        <v>37</v>
      </c>
      <c r="C231" s="16" t="s">
        <v>304</v>
      </c>
      <c r="D231" s="16" t="s">
        <v>362</v>
      </c>
      <c r="E231" s="16" t="s">
        <v>8</v>
      </c>
      <c r="F231" s="16" t="s">
        <v>8</v>
      </c>
      <c r="G231" s="86">
        <f>G232+G237</f>
        <v>3736.5</v>
      </c>
      <c r="H231" s="86">
        <f>H232+H237</f>
        <v>3736.5</v>
      </c>
    </row>
    <row r="232" spans="1:8" ht="25.5">
      <c r="A232" s="12" t="s">
        <v>399</v>
      </c>
      <c r="B232" s="31" t="s">
        <v>37</v>
      </c>
      <c r="C232" s="11" t="s">
        <v>304</v>
      </c>
      <c r="D232" s="11" t="s">
        <v>362</v>
      </c>
      <c r="E232" s="11" t="s">
        <v>398</v>
      </c>
      <c r="F232" s="11" t="s">
        <v>8</v>
      </c>
      <c r="G232" s="84">
        <f>G233</f>
        <v>2295.5</v>
      </c>
      <c r="H232" s="84">
        <f>H233</f>
        <v>2295.5</v>
      </c>
    </row>
    <row r="233" spans="1:8" ht="12.75">
      <c r="A233" s="13" t="s">
        <v>9</v>
      </c>
      <c r="B233" s="31" t="s">
        <v>37</v>
      </c>
      <c r="C233" s="11" t="s">
        <v>304</v>
      </c>
      <c r="D233" s="11" t="s">
        <v>362</v>
      </c>
      <c r="E233" s="11" t="s">
        <v>398</v>
      </c>
      <c r="F233" s="11" t="s">
        <v>10</v>
      </c>
      <c r="G233" s="84">
        <f>G234</f>
        <v>2295.5</v>
      </c>
      <c r="H233" s="84">
        <f>H234</f>
        <v>2295.5</v>
      </c>
    </row>
    <row r="234" spans="1:8" ht="12.75">
      <c r="A234" s="12" t="s">
        <v>46</v>
      </c>
      <c r="B234" s="31" t="s">
        <v>37</v>
      </c>
      <c r="C234" s="11" t="s">
        <v>304</v>
      </c>
      <c r="D234" s="11" t="s">
        <v>362</v>
      </c>
      <c r="E234" s="11" t="s">
        <v>398</v>
      </c>
      <c r="F234" s="20">
        <v>210</v>
      </c>
      <c r="G234" s="84">
        <f>G235+G236</f>
        <v>2295.5</v>
      </c>
      <c r="H234" s="84">
        <f>H235+H236</f>
        <v>2295.5</v>
      </c>
    </row>
    <row r="235" spans="1:8" ht="12.75">
      <c r="A235" s="12" t="s">
        <v>12</v>
      </c>
      <c r="B235" s="31" t="s">
        <v>37</v>
      </c>
      <c r="C235" s="11" t="s">
        <v>304</v>
      </c>
      <c r="D235" s="11" t="s">
        <v>362</v>
      </c>
      <c r="E235" s="11" t="s">
        <v>398</v>
      </c>
      <c r="F235" s="20">
        <v>211</v>
      </c>
      <c r="G235" s="84">
        <v>1763</v>
      </c>
      <c r="H235" s="13">
        <v>1763</v>
      </c>
    </row>
    <row r="236" spans="1:8" ht="12.75">
      <c r="A236" s="12" t="s">
        <v>45</v>
      </c>
      <c r="B236" s="31" t="s">
        <v>37</v>
      </c>
      <c r="C236" s="11" t="s">
        <v>304</v>
      </c>
      <c r="D236" s="11" t="s">
        <v>362</v>
      </c>
      <c r="E236" s="11" t="s">
        <v>398</v>
      </c>
      <c r="F236" s="20">
        <v>213</v>
      </c>
      <c r="G236" s="84">
        <v>532.5</v>
      </c>
      <c r="H236" s="13">
        <v>532.5</v>
      </c>
    </row>
    <row r="237" spans="1:8" ht="25.5">
      <c r="A237" s="12" t="s">
        <v>386</v>
      </c>
      <c r="B237" s="31" t="s">
        <v>37</v>
      </c>
      <c r="C237" s="31" t="s">
        <v>304</v>
      </c>
      <c r="D237" s="31" t="s">
        <v>362</v>
      </c>
      <c r="E237" s="31" t="s">
        <v>374</v>
      </c>
      <c r="F237" s="11" t="s">
        <v>8</v>
      </c>
      <c r="G237" s="84">
        <f>G238+G243</f>
        <v>1441</v>
      </c>
      <c r="H237" s="84">
        <f>H238+H243</f>
        <v>1441</v>
      </c>
    </row>
    <row r="238" spans="1:8" ht="12.75">
      <c r="A238" s="12" t="s">
        <v>9</v>
      </c>
      <c r="B238" s="31" t="s">
        <v>37</v>
      </c>
      <c r="C238" s="31" t="s">
        <v>304</v>
      </c>
      <c r="D238" s="31" t="s">
        <v>362</v>
      </c>
      <c r="E238" s="31" t="s">
        <v>374</v>
      </c>
      <c r="F238" s="11" t="s">
        <v>10</v>
      </c>
      <c r="G238" s="84">
        <f>G239+G242</f>
        <v>1109</v>
      </c>
      <c r="H238" s="84">
        <f>H239+H242</f>
        <v>1109</v>
      </c>
    </row>
    <row r="239" spans="1:8" ht="12.75">
      <c r="A239" s="12" t="s">
        <v>53</v>
      </c>
      <c r="B239" s="31" t="s">
        <v>37</v>
      </c>
      <c r="C239" s="31" t="s">
        <v>304</v>
      </c>
      <c r="D239" s="31" t="s">
        <v>362</v>
      </c>
      <c r="E239" s="31" t="s">
        <v>374</v>
      </c>
      <c r="F239" s="20">
        <v>220</v>
      </c>
      <c r="G239" s="84">
        <f>G241</f>
        <v>759.5</v>
      </c>
      <c r="H239" s="84">
        <f>H241</f>
        <v>759.5</v>
      </c>
    </row>
    <row r="240" spans="1:8" ht="12.75" hidden="1">
      <c r="A240" s="12" t="s">
        <v>54</v>
      </c>
      <c r="B240" s="8" t="s">
        <v>37</v>
      </c>
      <c r="C240" s="31" t="s">
        <v>304</v>
      </c>
      <c r="D240" s="31" t="s">
        <v>357</v>
      </c>
      <c r="E240" s="31" t="s">
        <v>44</v>
      </c>
      <c r="F240" s="20">
        <v>225</v>
      </c>
      <c r="G240" s="84">
        <v>0</v>
      </c>
      <c r="H240" s="181">
        <v>0</v>
      </c>
    </row>
    <row r="241" spans="1:8" ht="12.75">
      <c r="A241" s="12" t="s">
        <v>48</v>
      </c>
      <c r="B241" s="8" t="s">
        <v>37</v>
      </c>
      <c r="C241" s="31" t="s">
        <v>304</v>
      </c>
      <c r="D241" s="31" t="s">
        <v>362</v>
      </c>
      <c r="E241" s="31" t="s">
        <v>374</v>
      </c>
      <c r="F241" s="20">
        <v>226</v>
      </c>
      <c r="G241" s="84">
        <v>759.5</v>
      </c>
      <c r="H241" s="181">
        <v>759.5</v>
      </c>
    </row>
    <row r="242" spans="1:8" ht="12.75">
      <c r="A242" s="12" t="s">
        <v>25</v>
      </c>
      <c r="B242" s="31" t="s">
        <v>37</v>
      </c>
      <c r="C242" s="31" t="s">
        <v>304</v>
      </c>
      <c r="D242" s="31" t="s">
        <v>362</v>
      </c>
      <c r="E242" s="31" t="s">
        <v>374</v>
      </c>
      <c r="F242" s="20">
        <v>290</v>
      </c>
      <c r="G242" s="84">
        <v>349.5</v>
      </c>
      <c r="H242" s="181">
        <v>349.5</v>
      </c>
    </row>
    <row r="243" spans="1:8" ht="12.75" customHeight="1">
      <c r="A243" s="12" t="s">
        <v>27</v>
      </c>
      <c r="B243" s="31" t="s">
        <v>37</v>
      </c>
      <c r="C243" s="31" t="s">
        <v>304</v>
      </c>
      <c r="D243" s="31" t="s">
        <v>362</v>
      </c>
      <c r="E243" s="31" t="s">
        <v>374</v>
      </c>
      <c r="F243" s="11" t="s">
        <v>28</v>
      </c>
      <c r="G243" s="84">
        <f>G244+G245</f>
        <v>332</v>
      </c>
      <c r="H243" s="84">
        <f>H244+H245</f>
        <v>332</v>
      </c>
    </row>
    <row r="244" spans="1:8" ht="12.75">
      <c r="A244" s="12" t="s">
        <v>29</v>
      </c>
      <c r="B244" s="31" t="s">
        <v>37</v>
      </c>
      <c r="C244" s="11" t="s">
        <v>304</v>
      </c>
      <c r="D244" s="31" t="s">
        <v>362</v>
      </c>
      <c r="E244" s="31" t="s">
        <v>374</v>
      </c>
      <c r="F244" s="11" t="s">
        <v>30</v>
      </c>
      <c r="G244" s="82">
        <v>35</v>
      </c>
      <c r="H244" s="82">
        <v>35</v>
      </c>
    </row>
    <row r="245" spans="1:8" ht="12.75" customHeight="1">
      <c r="A245" s="26" t="s">
        <v>31</v>
      </c>
      <c r="B245" s="31" t="s">
        <v>37</v>
      </c>
      <c r="C245" s="11" t="s">
        <v>304</v>
      </c>
      <c r="D245" s="31" t="s">
        <v>362</v>
      </c>
      <c r="E245" s="11" t="s">
        <v>374</v>
      </c>
      <c r="F245" s="11" t="s">
        <v>32</v>
      </c>
      <c r="G245" s="82">
        <v>297</v>
      </c>
      <c r="H245" s="82">
        <v>297</v>
      </c>
    </row>
    <row r="246" spans="1:8" ht="15" customHeight="1" hidden="1">
      <c r="A246" s="25" t="s">
        <v>245</v>
      </c>
      <c r="B246" s="31" t="s">
        <v>37</v>
      </c>
      <c r="C246" s="23" t="s">
        <v>304</v>
      </c>
      <c r="D246" s="23" t="s">
        <v>254</v>
      </c>
      <c r="E246" s="23" t="s">
        <v>8</v>
      </c>
      <c r="F246" s="23" t="s">
        <v>8</v>
      </c>
      <c r="G246" s="85">
        <f>G247</f>
        <v>0</v>
      </c>
      <c r="H246" s="85">
        <f>H247</f>
        <v>0</v>
      </c>
    </row>
    <row r="247" spans="1:8" ht="15" customHeight="1" hidden="1">
      <c r="A247" s="25" t="s">
        <v>257</v>
      </c>
      <c r="B247" s="11" t="s">
        <v>37</v>
      </c>
      <c r="C247" s="23" t="s">
        <v>304</v>
      </c>
      <c r="D247" s="23" t="s">
        <v>251</v>
      </c>
      <c r="E247" s="23" t="s">
        <v>8</v>
      </c>
      <c r="F247" s="23" t="s">
        <v>8</v>
      </c>
      <c r="G247" s="85">
        <f>G249</f>
        <v>0</v>
      </c>
      <c r="H247" s="85">
        <f>H249</f>
        <v>0</v>
      </c>
    </row>
    <row r="248" spans="1:8" ht="15" customHeight="1" hidden="1">
      <c r="A248" s="46" t="s">
        <v>107</v>
      </c>
      <c r="B248" s="4" t="s">
        <v>37</v>
      </c>
      <c r="C248" s="16" t="s">
        <v>304</v>
      </c>
      <c r="D248" s="16" t="s">
        <v>251</v>
      </c>
      <c r="E248" s="16" t="s">
        <v>44</v>
      </c>
      <c r="F248" s="16" t="s">
        <v>8</v>
      </c>
      <c r="G248" s="86">
        <f aca="true" t="shared" si="21" ref="G248:H250">G249</f>
        <v>0</v>
      </c>
      <c r="H248" s="86">
        <f t="shared" si="21"/>
        <v>0</v>
      </c>
    </row>
    <row r="249" spans="1:8" ht="12.75" hidden="1">
      <c r="A249" s="13" t="s">
        <v>9</v>
      </c>
      <c r="B249" s="5" t="s">
        <v>37</v>
      </c>
      <c r="C249" s="11" t="s">
        <v>304</v>
      </c>
      <c r="D249" s="11" t="s">
        <v>251</v>
      </c>
      <c r="E249" s="11" t="s">
        <v>44</v>
      </c>
      <c r="F249" s="11" t="s">
        <v>10</v>
      </c>
      <c r="G249" s="84">
        <f t="shared" si="21"/>
        <v>0</v>
      </c>
      <c r="H249" s="84">
        <f t="shared" si="21"/>
        <v>0</v>
      </c>
    </row>
    <row r="250" spans="1:8" ht="17.25" customHeight="1" hidden="1">
      <c r="A250" s="12" t="s">
        <v>47</v>
      </c>
      <c r="B250" s="32" t="s">
        <v>37</v>
      </c>
      <c r="C250" s="11" t="s">
        <v>304</v>
      </c>
      <c r="D250" s="11" t="s">
        <v>251</v>
      </c>
      <c r="E250" s="11" t="s">
        <v>44</v>
      </c>
      <c r="F250" s="20">
        <v>220</v>
      </c>
      <c r="G250" s="84">
        <f t="shared" si="21"/>
        <v>0</v>
      </c>
      <c r="H250" s="84">
        <f t="shared" si="21"/>
        <v>0</v>
      </c>
    </row>
    <row r="251" spans="1:8" ht="15.75" customHeight="1" hidden="1">
      <c r="A251" s="12" t="s">
        <v>48</v>
      </c>
      <c r="B251" s="8" t="s">
        <v>37</v>
      </c>
      <c r="C251" s="11" t="s">
        <v>304</v>
      </c>
      <c r="D251" s="11" t="s">
        <v>251</v>
      </c>
      <c r="E251" s="11" t="s">
        <v>44</v>
      </c>
      <c r="F251" s="20">
        <v>226</v>
      </c>
      <c r="G251" s="84"/>
      <c r="H251" s="181"/>
    </row>
    <row r="252" spans="1:8" ht="14.25" hidden="1">
      <c r="A252" s="18" t="s">
        <v>96</v>
      </c>
      <c r="B252" s="8" t="s">
        <v>37</v>
      </c>
      <c r="C252" s="19" t="s">
        <v>312</v>
      </c>
      <c r="D252" s="19" t="s">
        <v>18</v>
      </c>
      <c r="E252" s="19" t="s">
        <v>8</v>
      </c>
      <c r="F252" s="19" t="s">
        <v>8</v>
      </c>
      <c r="G252" s="3">
        <f aca="true" t="shared" si="22" ref="G252:H256">G253</f>
        <v>0</v>
      </c>
      <c r="H252" s="3">
        <f t="shared" si="22"/>
        <v>0</v>
      </c>
    </row>
    <row r="253" spans="1:8" ht="12.75" hidden="1">
      <c r="A253" s="9" t="s">
        <v>98</v>
      </c>
      <c r="B253" s="31" t="s">
        <v>37</v>
      </c>
      <c r="C253" s="10" t="s">
        <v>305</v>
      </c>
      <c r="D253" s="10" t="s">
        <v>18</v>
      </c>
      <c r="E253" s="10" t="s">
        <v>8</v>
      </c>
      <c r="F253" s="10" t="s">
        <v>8</v>
      </c>
      <c r="G253" s="43">
        <f t="shared" si="22"/>
        <v>0</v>
      </c>
      <c r="H253" s="43">
        <f t="shared" si="22"/>
        <v>0</v>
      </c>
    </row>
    <row r="254" spans="1:8" ht="13.5" hidden="1">
      <c r="A254" s="25" t="s">
        <v>99</v>
      </c>
      <c r="B254" s="31" t="s">
        <v>37</v>
      </c>
      <c r="C254" s="23" t="s">
        <v>305</v>
      </c>
      <c r="D254" s="23" t="s">
        <v>100</v>
      </c>
      <c r="E254" s="23" t="s">
        <v>8</v>
      </c>
      <c r="F254" s="23" t="s">
        <v>8</v>
      </c>
      <c r="G254" s="40">
        <f t="shared" si="22"/>
        <v>0</v>
      </c>
      <c r="H254" s="40">
        <f t="shared" si="22"/>
        <v>0</v>
      </c>
    </row>
    <row r="255" spans="1:8" ht="63.75" hidden="1">
      <c r="A255" s="15" t="s">
        <v>101</v>
      </c>
      <c r="B255" s="170"/>
      <c r="C255" s="16" t="s">
        <v>305</v>
      </c>
      <c r="D255" s="16" t="s">
        <v>100</v>
      </c>
      <c r="E255" s="16" t="s">
        <v>102</v>
      </c>
      <c r="F255" s="16" t="s">
        <v>8</v>
      </c>
      <c r="G255" s="41">
        <f t="shared" si="22"/>
        <v>0</v>
      </c>
      <c r="H255" s="41">
        <f t="shared" si="22"/>
        <v>0</v>
      </c>
    </row>
    <row r="256" spans="1:8" ht="14.25" hidden="1">
      <c r="A256" s="13" t="s">
        <v>9</v>
      </c>
      <c r="B256" s="170"/>
      <c r="C256" s="11" t="s">
        <v>305</v>
      </c>
      <c r="D256" s="11" t="s">
        <v>100</v>
      </c>
      <c r="E256" s="11" t="s">
        <v>102</v>
      </c>
      <c r="F256" s="11" t="s">
        <v>10</v>
      </c>
      <c r="G256" s="42">
        <f t="shared" si="22"/>
        <v>0</v>
      </c>
      <c r="H256" s="42">
        <f t="shared" si="22"/>
        <v>0</v>
      </c>
    </row>
    <row r="257" spans="1:8" ht="14.25" hidden="1">
      <c r="A257" s="12" t="s">
        <v>47</v>
      </c>
      <c r="B257" s="170"/>
      <c r="C257" s="11" t="s">
        <v>305</v>
      </c>
      <c r="D257" s="11" t="s">
        <v>100</v>
      </c>
      <c r="E257" s="11" t="s">
        <v>102</v>
      </c>
      <c r="F257" s="20">
        <v>220</v>
      </c>
      <c r="G257" s="42">
        <f>G259+G261</f>
        <v>0</v>
      </c>
      <c r="H257" s="42">
        <f>H259+H261</f>
        <v>0</v>
      </c>
    </row>
    <row r="258" spans="1:8" ht="14.25" hidden="1">
      <c r="A258" s="12" t="s">
        <v>55</v>
      </c>
      <c r="B258" s="170"/>
      <c r="C258" s="31" t="s">
        <v>35</v>
      </c>
      <c r="D258" s="31" t="s">
        <v>43</v>
      </c>
      <c r="E258" s="31" t="s">
        <v>44</v>
      </c>
      <c r="F258" s="20">
        <v>225</v>
      </c>
      <c r="G258" s="42"/>
      <c r="H258" s="170"/>
    </row>
    <row r="259" spans="1:8" ht="14.25" hidden="1">
      <c r="A259" s="12" t="s">
        <v>48</v>
      </c>
      <c r="B259" s="170"/>
      <c r="C259" s="11" t="s">
        <v>305</v>
      </c>
      <c r="D259" s="11" t="s">
        <v>100</v>
      </c>
      <c r="E259" s="11" t="s">
        <v>102</v>
      </c>
      <c r="F259" s="20">
        <v>226</v>
      </c>
      <c r="G259" s="84"/>
      <c r="H259" s="170"/>
    </row>
    <row r="260" spans="1:8" ht="14.25" hidden="1">
      <c r="A260" s="12" t="s">
        <v>25</v>
      </c>
      <c r="B260" s="170"/>
      <c r="C260" s="31" t="s">
        <v>35</v>
      </c>
      <c r="D260" s="31" t="s">
        <v>43</v>
      </c>
      <c r="E260" s="31" t="s">
        <v>44</v>
      </c>
      <c r="F260" s="20">
        <v>290</v>
      </c>
      <c r="G260" s="42"/>
      <c r="H260" s="170"/>
    </row>
    <row r="261" spans="1:8" ht="14.25" hidden="1">
      <c r="A261" s="12" t="s">
        <v>27</v>
      </c>
      <c r="B261" s="170"/>
      <c r="C261" s="11" t="s">
        <v>97</v>
      </c>
      <c r="D261" s="11" t="s">
        <v>100</v>
      </c>
      <c r="E261" s="11" t="s">
        <v>102</v>
      </c>
      <c r="F261" s="11" t="s">
        <v>28</v>
      </c>
      <c r="G261" s="42">
        <f>G262</f>
        <v>0</v>
      </c>
      <c r="H261" s="170"/>
    </row>
    <row r="262" spans="1:8" ht="14.25" hidden="1">
      <c r="A262" s="12" t="s">
        <v>29</v>
      </c>
      <c r="B262" s="170"/>
      <c r="C262" s="11" t="s">
        <v>97</v>
      </c>
      <c r="D262" s="11" t="s">
        <v>100</v>
      </c>
      <c r="E262" s="11" t="s">
        <v>102</v>
      </c>
      <c r="F262" s="11" t="s">
        <v>30</v>
      </c>
      <c r="G262" s="13"/>
      <c r="H262" s="170"/>
    </row>
    <row r="263" spans="1:8" ht="57" hidden="1">
      <c r="A263" s="18" t="s">
        <v>103</v>
      </c>
      <c r="B263" s="6">
        <v>737</v>
      </c>
      <c r="C263" s="19" t="s">
        <v>313</v>
      </c>
      <c r="D263" s="10" t="s">
        <v>356</v>
      </c>
      <c r="E263" s="19" t="s">
        <v>8</v>
      </c>
      <c r="F263" s="19" t="s">
        <v>8</v>
      </c>
      <c r="G263" s="3">
        <f aca="true" t="shared" si="23" ref="G263:H267">G264</f>
        <v>0</v>
      </c>
      <c r="H263" s="3">
        <f t="shared" si="23"/>
        <v>0</v>
      </c>
    </row>
    <row r="264" spans="1:8" ht="15" hidden="1">
      <c r="A264" s="9" t="s">
        <v>104</v>
      </c>
      <c r="B264" s="14">
        <v>737</v>
      </c>
      <c r="C264" s="10" t="s">
        <v>306</v>
      </c>
      <c r="D264" s="23" t="s">
        <v>356</v>
      </c>
      <c r="E264" s="10" t="s">
        <v>8</v>
      </c>
      <c r="F264" s="10" t="s">
        <v>8</v>
      </c>
      <c r="G264" s="43">
        <f t="shared" si="23"/>
        <v>0</v>
      </c>
      <c r="H264" s="43">
        <f t="shared" si="23"/>
        <v>0</v>
      </c>
    </row>
    <row r="265" spans="1:8" ht="15" customHeight="1" hidden="1">
      <c r="A265" s="74" t="s">
        <v>108</v>
      </c>
      <c r="B265" s="22">
        <v>737</v>
      </c>
      <c r="C265" s="23" t="s">
        <v>306</v>
      </c>
      <c r="D265" s="16" t="s">
        <v>356</v>
      </c>
      <c r="E265" s="23" t="s">
        <v>8</v>
      </c>
      <c r="F265" s="23" t="s">
        <v>8</v>
      </c>
      <c r="G265" s="40">
        <f t="shared" si="23"/>
        <v>0</v>
      </c>
      <c r="H265" s="40">
        <f t="shared" si="23"/>
        <v>0</v>
      </c>
    </row>
    <row r="266" spans="1:8" ht="14.25" hidden="1">
      <c r="A266" s="47" t="s">
        <v>64</v>
      </c>
      <c r="B266" s="17">
        <v>737</v>
      </c>
      <c r="C266" s="16" t="s">
        <v>306</v>
      </c>
      <c r="D266" s="11" t="s">
        <v>356</v>
      </c>
      <c r="E266" s="16" t="s">
        <v>63</v>
      </c>
      <c r="F266" s="16" t="s">
        <v>8</v>
      </c>
      <c r="G266" s="41">
        <f t="shared" si="23"/>
        <v>0</v>
      </c>
      <c r="H266" s="41">
        <f t="shared" si="23"/>
        <v>0</v>
      </c>
    </row>
    <row r="267" spans="1:8" ht="14.25" hidden="1">
      <c r="A267" s="13" t="s">
        <v>9</v>
      </c>
      <c r="B267" s="13">
        <v>737</v>
      </c>
      <c r="C267" s="11" t="s">
        <v>306</v>
      </c>
      <c r="D267" s="11" t="s">
        <v>356</v>
      </c>
      <c r="E267" s="11" t="s">
        <v>63</v>
      </c>
      <c r="F267" s="11" t="s">
        <v>10</v>
      </c>
      <c r="G267" s="42">
        <f t="shared" si="23"/>
        <v>0</v>
      </c>
      <c r="H267" s="42">
        <f t="shared" si="23"/>
        <v>0</v>
      </c>
    </row>
    <row r="268" spans="1:8" ht="14.25" hidden="1">
      <c r="A268" s="12" t="s">
        <v>62</v>
      </c>
      <c r="B268" s="13">
        <v>737</v>
      </c>
      <c r="C268" s="11" t="s">
        <v>306</v>
      </c>
      <c r="D268" s="11" t="s">
        <v>356</v>
      </c>
      <c r="E268" s="11" t="s">
        <v>63</v>
      </c>
      <c r="F268" s="20">
        <v>250</v>
      </c>
      <c r="G268" s="42">
        <f>G269+G271</f>
        <v>0</v>
      </c>
      <c r="H268" s="42">
        <f>H269+H271</f>
        <v>0</v>
      </c>
    </row>
    <row r="269" spans="1:8" ht="14.25" hidden="1">
      <c r="A269" s="12" t="s">
        <v>69</v>
      </c>
      <c r="B269" s="13">
        <v>737</v>
      </c>
      <c r="C269" s="11" t="s">
        <v>306</v>
      </c>
      <c r="D269" s="11" t="s">
        <v>356</v>
      </c>
      <c r="E269" s="11" t="s">
        <v>63</v>
      </c>
      <c r="F269" s="20">
        <v>251</v>
      </c>
      <c r="G269" s="42">
        <v>0</v>
      </c>
      <c r="H269" s="13">
        <v>0</v>
      </c>
    </row>
  </sheetData>
  <mergeCells count="11">
    <mergeCell ref="G14:H14"/>
    <mergeCell ref="A14:A15"/>
    <mergeCell ref="B14:B15"/>
    <mergeCell ref="C14:C15"/>
    <mergeCell ref="D14:D15"/>
    <mergeCell ref="E14:E15"/>
    <mergeCell ref="F14:F15"/>
    <mergeCell ref="A8:G8"/>
    <mergeCell ref="A9:G9"/>
    <mergeCell ref="A10:G10"/>
    <mergeCell ref="A11:G11"/>
  </mergeCells>
  <printOptions/>
  <pageMargins left="0.29" right="0.18" top="0.29" bottom="0.28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User</cp:lastModifiedBy>
  <cp:lastPrinted>2015-03-02T09:04:06Z</cp:lastPrinted>
  <dcterms:created xsi:type="dcterms:W3CDTF">2005-11-22T05:33:33Z</dcterms:created>
  <dcterms:modified xsi:type="dcterms:W3CDTF">2015-03-02T09:47:01Z</dcterms:modified>
  <cp:category/>
  <cp:version/>
  <cp:contentType/>
  <cp:contentStatus/>
</cp:coreProperties>
</file>