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60" windowWidth="10032" windowHeight="8076" tabRatio="598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Titles" localSheetId="0">'1'!$13:$13</definedName>
    <definedName name="_xlnm.Print_Titles" localSheetId="4">'5'!$14:$14</definedName>
    <definedName name="_xlnm.Print_Titles" localSheetId="6">'7'!$15:$15</definedName>
    <definedName name="_xlnm.Print_Titles" localSheetId="7">'8'!$15:$15</definedName>
    <definedName name="_xlnm.Print_Titles" localSheetId="8">'9'!$13:$13</definedName>
    <definedName name="_xlnm.Print_Area" localSheetId="4">'5'!$A$3:$C$43</definedName>
    <definedName name="_xlnm.Print_Area" localSheetId="8">'9'!$A$1:$G$380</definedName>
  </definedNames>
  <calcPr fullCalcOnLoad="1"/>
</workbook>
</file>

<file path=xl/sharedStrings.xml><?xml version="1.0" encoding="utf-8"?>
<sst xmlns="http://schemas.openxmlformats.org/spreadsheetml/2006/main" count="6769" uniqueCount="631">
  <si>
    <t>Наименование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</si>
  <si>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</si>
  <si>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</si>
  <si>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</si>
  <si>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</si>
  <si>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</si>
  <si>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</si>
  <si>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</si>
  <si>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</si>
  <si>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</si>
  <si>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</si>
  <si>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</si>
  <si>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</si>
  <si>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</si>
  <si>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</si>
  <si>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</si>
  <si>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</si>
  <si>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</si>
  <si>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</si>
  <si>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</si>
  <si>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</si>
  <si>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</si>
  <si>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</si>
  <si>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</si>
  <si>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</si>
  <si>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</si>
  <si>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</si>
  <si>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</si>
  <si>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</si>
  <si>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</si>
  <si>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737</t>
  </si>
  <si>
    <t>Мобилизационная и вневойсковая подготовка</t>
  </si>
  <si>
    <t>Благоустройство</t>
  </si>
  <si>
    <t>Уличное освещение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</si>
  <si>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</si>
  <si>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</si>
  <si>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</si>
  <si>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</si>
  <si>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</si>
  <si>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</si>
  <si>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</si>
  <si>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</si>
  <si>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</si>
  <si>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</si>
  <si>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</si>
  <si>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</si>
  <si>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</si>
  <si>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</si>
  <si>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</si>
  <si>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</si>
  <si>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</si>
  <si>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</si>
  <si>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</si>
  <si>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</si>
  <si>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</si>
  <si>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</si>
  <si>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КОСГУ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</si>
  <si>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</si>
  <si>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</si>
  <si>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</si>
  <si>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</si>
  <si>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</si>
  <si>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</si>
  <si>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</si>
  <si>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</si>
  <si>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</si>
  <si>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</si>
  <si>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5</t>
  </si>
  <si>
    <t>Прочие межбюджетные трансферты общего характера</t>
  </si>
  <si>
    <t>Обеспечение проведения выборов и референдумов</t>
  </si>
  <si>
    <t>муниципального образования</t>
  </si>
  <si>
    <t>Фонд софинансирования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</si>
  <si>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</si>
  <si>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</si>
  <si>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Дорожное хозяйство (дорожные фонды)</t>
  </si>
  <si>
    <t>к решению Думы Молодежного</t>
  </si>
  <si>
    <t>тыс. рублей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</si>
  <si>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</si>
  <si>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</si>
  <si>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</si>
  <si>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</si>
  <si>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</si>
  <si>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</si>
  <si>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</si>
  <si>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</si>
  <si>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</si>
  <si>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</si>
  <si>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</si>
  <si>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1403</t>
  </si>
  <si>
    <t>0100</t>
  </si>
  <si>
    <t>0200</t>
  </si>
  <si>
    <t>0400</t>
  </si>
  <si>
    <t>0500</t>
  </si>
  <si>
    <t>0800</t>
  </si>
  <si>
    <t>1400</t>
  </si>
  <si>
    <t>НАЦИОНАЛЬНАЯ БЕЗОПАСНОСТЬ И ПРАВООХРАНИТЕЛЬНАЯ ДЕЯТЕЛЬНОСТЬ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</si>
  <si>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</si>
  <si>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</si>
  <si>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</si>
  <si>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</si>
  <si>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</si>
  <si>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</si>
  <si>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</si>
  <si>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</si>
  <si>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</si>
  <si>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</si>
  <si>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91.1.61.05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</si>
  <si>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</si>
  <si>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</si>
  <si>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</si>
  <si>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</si>
  <si>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</si>
  <si>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</si>
  <si>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</si>
  <si>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</si>
  <si>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</si>
  <si>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</si>
  <si>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</si>
  <si>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</si>
  <si>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</si>
  <si>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</si>
  <si>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111</t>
  </si>
  <si>
    <t>Мероприятия по осуществлению деятельности дворцов и домов культуры, других учреждений культуры</t>
  </si>
  <si>
    <t>242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</si>
  <si>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</si>
  <si>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</si>
  <si>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</si>
  <si>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</si>
  <si>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</si>
  <si>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540</t>
  </si>
  <si>
    <t>Непрограммные расходы органов местного самоуправления за счет средств местного бюджета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</si>
  <si>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</si>
  <si>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</si>
  <si>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</si>
  <si>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</si>
  <si>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</si>
  <si>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</si>
  <si>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</si>
  <si>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мероприятия в сфере установленных функций</t>
  </si>
  <si>
    <t>0314</t>
  </si>
  <si>
    <t>Другие вопросы в области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</si>
  <si>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</si>
  <si>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</si>
  <si>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</si>
  <si>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Строительство, реконструкция, капитальный ремонт в сфере установленных функций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</si>
  <si>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</si>
  <si>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</si>
  <si>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</si>
  <si>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</si>
  <si>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</si>
  <si>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Молодежного</t>
  </si>
  <si>
    <t>Закупка товаров, работ и услуг в сфере информационно- коммуникационных технологий</t>
  </si>
  <si>
    <t>КЦСР</t>
  </si>
  <si>
    <t>КВР</t>
  </si>
  <si>
    <t>КВСР</t>
  </si>
  <si>
    <t>0000000000</t>
  </si>
  <si>
    <t>9110000000</t>
  </si>
  <si>
    <t>9110060000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</si>
  <si>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</si>
  <si>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</si>
  <si>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</si>
  <si>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</si>
  <si>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</si>
  <si>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</si>
  <si>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</si>
  <si>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</si>
  <si>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</si>
  <si>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</si>
  <si>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</si>
  <si>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</si>
  <si>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 xml:space="preserve">Непрограммные расходы органов местного самоуправления </t>
  </si>
  <si>
    <t>9120000000</t>
  </si>
  <si>
    <t>9120073150</t>
  </si>
  <si>
    <t>9110060004</t>
  </si>
  <si>
    <t>9130000000</t>
  </si>
  <si>
    <t>9130051180</t>
  </si>
  <si>
    <t>2000000000</t>
  </si>
  <si>
    <t>9110060100</t>
  </si>
  <si>
    <t>9110060101</t>
  </si>
  <si>
    <t>9110060105</t>
  </si>
  <si>
    <t>9110060015</t>
  </si>
  <si>
    <t>9110060020</t>
  </si>
  <si>
    <t>Межбюджетные трансферты</t>
  </si>
  <si>
    <t>119</t>
  </si>
  <si>
    <t>Непрограммные расходы органов местного самоуправления</t>
  </si>
  <si>
    <t>9110060103</t>
  </si>
  <si>
    <t>9110060011</t>
  </si>
  <si>
    <t>400</t>
  </si>
  <si>
    <t>Капитальные вложения в объекты недвижимого имущества государственной (муниципальной) собственности</t>
  </si>
  <si>
    <t>831</t>
  </si>
  <si>
    <t>Исполнение судебных актов</t>
  </si>
  <si>
    <t>9110060009</t>
  </si>
  <si>
    <t>9110060010</t>
  </si>
  <si>
    <t>9110060003</t>
  </si>
  <si>
    <t>Проведение выборов и референдумов</t>
  </si>
  <si>
    <t>9110060005</t>
  </si>
  <si>
    <t>Приложение № 1</t>
  </si>
  <si>
    <t xml:space="preserve">Код главного администратора доходов </t>
  </si>
  <si>
    <t>Код бюджетной классификации Российской Федерации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</si>
  <si>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</si>
  <si>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</si>
  <si>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</si>
  <si>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</si>
  <si>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</si>
  <si>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</si>
  <si>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</si>
  <si>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</si>
  <si>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</si>
  <si>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</si>
  <si>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</si>
  <si>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</si>
  <si>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</si>
  <si>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</si>
  <si>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</si>
  <si>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</si>
  <si>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</si>
  <si>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</si>
  <si>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</si>
  <si>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</si>
  <si>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</si>
  <si>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</si>
  <si>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</si>
  <si>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</si>
  <si>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</si>
  <si>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</si>
  <si>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</si>
  <si>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</si>
  <si>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</si>
  <si>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</si>
  <si>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</si>
  <si>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</si>
  <si>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</si>
  <si>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</si>
  <si>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</si>
  <si>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</si>
  <si>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</si>
  <si>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</si>
  <si>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</si>
  <si>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</si>
  <si>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</si>
  <si>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</si>
  <si>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</si>
  <si>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</si>
  <si>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</si>
  <si>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</si>
  <si>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</si>
  <si>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</si>
  <si>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</si>
  <si>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</si>
  <si>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</si>
  <si>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</si>
  <si>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</si>
  <si>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</si>
  <si>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</si>
  <si>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</si>
  <si>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</si>
  <si>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</si>
  <si>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</si>
  <si>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</si>
  <si>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</si>
  <si>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</si>
  <si>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</si>
  <si>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</si>
  <si>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</si>
  <si>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</si>
  <si>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</si>
  <si>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</si>
  <si>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</si>
  <si>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</si>
  <si>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</si>
  <si>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</si>
  <si>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</si>
  <si>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</si>
  <si>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</si>
  <si>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</si>
  <si>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</si>
  <si>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</si>
  <si>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Код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</si>
  <si>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</si>
  <si>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</si>
  <si>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</si>
  <si>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</si>
  <si>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</si>
  <si>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</si>
  <si>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</si>
  <si>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</si>
  <si>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</si>
  <si>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</si>
  <si>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</si>
  <si>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</si>
  <si>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</si>
  <si>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</si>
  <si>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</si>
  <si>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</si>
  <si>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</si>
  <si>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</si>
  <si>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</si>
  <si>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</si>
  <si>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</si>
  <si>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</si>
  <si>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</si>
  <si>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</si>
  <si>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000 1 11 09040 00 0000 120</t>
  </si>
  <si>
    <t>000 1 11 09045 10 0000 120</t>
  </si>
  <si>
    <t xml:space="preserve"> ШТРАФЫ, САНКЦИИ, ВОЗМЕЩЕНИЕ УЩЕРБА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</si>
  <si>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</si>
  <si>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</si>
  <si>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</si>
  <si>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000 1 16 33000 00 0000  000</t>
  </si>
  <si>
    <t>000 1 16 33050100 0000  140</t>
  </si>
  <si>
    <t>0405</t>
  </si>
  <si>
    <t>Сельское хозяйство и рыболовство</t>
  </si>
  <si>
    <t>9110060022</t>
  </si>
  <si>
    <t>Осуществление мероприятий по отлову и содержанию безнадзорных животных, обитающих на территории поселения</t>
  </si>
  <si>
    <t>Субвенции бюджетам бюджетной системы Российской Федерации</t>
  </si>
  <si>
    <t>000 1 16 33050106 0000  140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</si>
  <si>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</si>
  <si>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 7</t>
  </si>
  <si>
    <t>Приложение № 9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</si>
  <si>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</si>
  <si>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</si>
  <si>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</si>
  <si>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000 01 02 00 00 00 0000 700</t>
  </si>
  <si>
    <t>2019 год</t>
  </si>
  <si>
    <t>"О бюджете Молодежного муниципального</t>
  </si>
  <si>
    <t xml:space="preserve">Закупка товаров, работ, услуг в целях капитального ремонта государственного (муниципального) имущества
Закупка товаров, работ, услуг в целях капитального ремонта государственного (муниципального) имущества
</t>
  </si>
  <si>
    <t>243</t>
  </si>
  <si>
    <t>Капитальные вложения в объекты государственной (муниципальной) собственности</t>
  </si>
  <si>
    <t>9110060008</t>
  </si>
  <si>
    <t>Закупка товаров, работ, услуг в целях капитального ремонта государственного (муниципального) имущества</t>
  </si>
  <si>
    <t>9140000000</t>
  </si>
  <si>
    <t>Реализация мероприятий перечня проектов народных инициатив</t>
  </si>
  <si>
    <t>91400S2370</t>
  </si>
  <si>
    <t>Приложение № 11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</si>
  <si>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</si>
  <si>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</si>
  <si>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</si>
  <si>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</si>
  <si>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</si>
  <si>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ИСТОЧНИКИ ВНУТРЕННЕГО ФИНАНСИРОВАНИЯ ДЕФИЦИТА БЮДЖЕТА</t>
  </si>
  <si>
    <t>РАСПРЕДЕЛЕНИЕ БЮДЖЕТНЫХ АССИГНОВАНИЙ ПО РАЗДЕЛАМ И ПОДРАЗДЕЛАМ КЛАССИФИКАЦИИ РАСХОДОВ БЮДЖЕТОВ НА 2019 ГОД</t>
  </si>
  <si>
    <t>000 2 02 30000 00 0000 150</t>
  </si>
  <si>
    <t xml:space="preserve"> 000 2 02 30024 00 0000 150</t>
  </si>
  <si>
    <t>000 2 02 30024 10 0000 150</t>
  </si>
  <si>
    <t>000 2 02 35118 00 0000 150</t>
  </si>
  <si>
    <t>000 2 02 35118 10 0000 150</t>
  </si>
  <si>
    <t>853</t>
  </si>
  <si>
    <t xml:space="preserve">Закупка товаров, работ, услуг в целях капитального ремонта государственного (муниципального) имущества
</t>
  </si>
  <si>
    <t>9110060007</t>
  </si>
  <si>
    <t>Программные расходы органов местного самоуправления</t>
  </si>
  <si>
    <t>Муниципальная программа "Формирование современной городской среды"</t>
  </si>
  <si>
    <t>2280000000</t>
  </si>
  <si>
    <t>Мероприятия по формированию современной городской среды</t>
  </si>
  <si>
    <t>2280099033</t>
  </si>
  <si>
    <t>Приобретение материальных и нематериальных активов в сфере установленных функций</t>
  </si>
  <si>
    <t>Уплата прочих налогов, сборов</t>
  </si>
  <si>
    <t>2050000000</t>
  </si>
  <si>
    <t xml:space="preserve">Закупка товаров, работ, услуг для мун нужд
</t>
  </si>
  <si>
    <t xml:space="preserve">Закупка товаров, работ, услуг в целях капитального ремонта государственного (муниципального) имущества
</t>
  </si>
  <si>
    <t xml:space="preserve">Прочая закупка товаров, работ, услуг 
</t>
  </si>
  <si>
    <t>9110060021</t>
  </si>
  <si>
    <t>Разработка проектно-сметной документации</t>
  </si>
  <si>
    <t>Мероприятия по софинансированию расходных обязательств, направленных на формирование современной городской среды</t>
  </si>
  <si>
    <t>22800L5551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</si>
  <si>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</si>
  <si>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</si>
  <si>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</si>
  <si>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</si>
  <si>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ПРОЧИЕ МЕЖБЮДЖЕТНЫЕ ТРАНСФЕРТЫ ОБЩЕГО ХАРАКТЕРА</t>
  </si>
  <si>
    <t>000000000</t>
  </si>
  <si>
    <t>Межбюджетные трансферты общего характера бюджетам субъектов Российской Федерации и муниципальных образований</t>
  </si>
  <si>
    <t>9110060019</t>
  </si>
  <si>
    <t>Обслуживание муниципального долга</t>
  </si>
  <si>
    <t>730</t>
  </si>
  <si>
    <t>700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</si>
  <si>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</si>
  <si>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</si>
  <si>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</si>
  <si>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</si>
  <si>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</si>
  <si>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</si>
  <si>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</si>
  <si>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</si>
  <si>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ФИЗИЧЕСКАЯ КУЛЬТУРА И СПОРТ</t>
  </si>
  <si>
    <t>1100</t>
  </si>
  <si>
    <t>Массовый спорт</t>
  </si>
  <si>
    <t>1102</t>
  </si>
  <si>
    <t>9110060201</t>
  </si>
  <si>
    <t xml:space="preserve">Реализация мероприятий перечня проектов народных инициатив </t>
  </si>
  <si>
    <t xml:space="preserve">Программные расходы органов местного самоуправления </t>
  </si>
  <si>
    <t>Муниципальная программа "Профилактика правонарушений в муниципальных образованиях Иркутского района"</t>
  </si>
  <si>
    <t>2290000000</t>
  </si>
  <si>
    <t xml:space="preserve">Мероприятия направленные на профилактику правонарушений </t>
  </si>
  <si>
    <t>2290099037</t>
  </si>
  <si>
    <t>2140000000</t>
  </si>
  <si>
    <t>2140099020</t>
  </si>
  <si>
    <t>Муниципальная программа "Предупреждение, ликвидация чрезвычайных чрезвычайных ситуаций и обеспечение пожарной безопасности на территории Иркутского района"</t>
  </si>
  <si>
    <t>Иные мероприятия</t>
  </si>
  <si>
    <t>000 2 02 01001 10 0000 150</t>
  </si>
  <si>
    <t>000 2 02 01001 00 0000 150</t>
  </si>
  <si>
    <t>000 2 02 01000 00 0000 150</t>
  </si>
  <si>
    <t>000 2 02 20000 00 0000 150</t>
  </si>
  <si>
    <t>000 2 02 29999 00 0000 150</t>
  </si>
  <si>
    <t>000 2 02 29999 10 0000 150</t>
  </si>
  <si>
    <t>000 2 02 27112 10 0000 150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</si>
  <si>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</si>
  <si>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муниципальной собственности
</t>
  </si>
  <si>
    <t>21500S2390</t>
  </si>
  <si>
    <t>Муниципальная программа "Развитие физической культуры и спорта"</t>
  </si>
  <si>
    <t>Капитальные вложения в объекты муниципальной собственности в сфере физической культуры и спорта</t>
  </si>
  <si>
    <t>2150000000</t>
  </si>
  <si>
    <t>000 2 02 25555 10 0000 150</t>
  </si>
  <si>
    <t>Субсидия бюджетам сельских поселений на реализацию программ формирования городской среды</t>
  </si>
  <si>
    <t>22800S2910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</si>
  <si>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</si>
  <si>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</si>
  <si>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000 2 02 20077 00 0000 150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</si>
  <si>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</si>
  <si>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</t>
  </si>
  <si>
    <t>000 1 16 90000 00 0000 140</t>
  </si>
  <si>
    <t>000 1 16 90050 10 0000 140</t>
  </si>
  <si>
    <t>228F255551</t>
  </si>
  <si>
    <t>Мероприятия на поддержку формирования современной городской среды за счет средств федерального и областного бюджета</t>
  </si>
  <si>
    <t>Муниципальная программа "Развитие культуры"</t>
  </si>
  <si>
    <t>Развитие сети  учреждений культурно-досугового типа в сельской местности</t>
  </si>
  <si>
    <t>20500S2780</t>
  </si>
  <si>
    <t>000 1 13 02995 10 0000 130</t>
  </si>
  <si>
    <t>000 1 13 02000 00 0000 130</t>
  </si>
  <si>
    <t>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</si>
  <si>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</si>
  <si>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</si>
  <si>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000 1 14 00000 00 0000 000</t>
  </si>
  <si>
    <t>000 1 14 02030 10 0000 410</t>
  </si>
  <si>
    <t>000 1 14 02053 10 0000 410</t>
  </si>
  <si>
    <t>000 1 16 00000 00 0000 000</t>
  </si>
  <si>
    <t>от  00.12.2019 г.  № 00-00/дсп</t>
  </si>
  <si>
    <t>образования на 2020 год и на плановый</t>
  </si>
  <si>
    <t>период 2021 и 2022 годов"</t>
  </si>
  <si>
    <t>Приложение № 2</t>
  </si>
  <si>
    <t>2020 год</t>
  </si>
  <si>
    <t>2021 год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</si>
  <si>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</si>
  <si>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</si>
  <si>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</si>
  <si>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</si>
  <si>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</si>
  <si>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000 1 14 00000 00 0000  000</t>
  </si>
  <si>
    <t>000 1 14 02030 10 0000  410</t>
  </si>
  <si>
    <t>000 1 14 02053 10 0000  410</t>
  </si>
  <si>
    <t>000 1 16 00000 00 0000  000</t>
  </si>
  <si>
    <t>0000 2 02 01000 00 0000 151</t>
  </si>
  <si>
    <t>и на плановый период 2021 и 2022 годов"</t>
  </si>
  <si>
    <t>муниципального образования на 2020 год</t>
  </si>
  <si>
    <t>ПРОГНОЗИРУЕМЫЕ ДОХОДЫ БЮДЖЕТА МОЛОДЕЖНОГО МУНИЦИПАЛЬНОГО ОБРАЗОВАНИЯ НА ПЛАНОВЫЙ ПЕРИОД 2021 И 2022 ГОДОВ</t>
  </si>
  <si>
    <t>ПРОГНОЗИРУЕМЫЕ ДОХОДЫ БЮДЖЕТА МОЛОДЕЖНОГО МУНИЦИПАЛЬНОГО ОБРАЗОВАНИЯ НА 2020 ГОД</t>
  </si>
  <si>
    <t>2022 год</t>
  </si>
  <si>
    <t>Приложение № 3</t>
  </si>
  <si>
    <t xml:space="preserve">"О бюджете Молодежного </t>
  </si>
  <si>
    <t>ПЕРЕЧЕНЬ ГЛАВНЫХ АДМИНИСТРАТОРОВ ДОХОДОВ</t>
  </si>
  <si>
    <t>БЮДЖЕТА МОЛОДЕЖНОГО МУНИЦИПАЛЬНОГО ОБРАЗОВАНИЯ</t>
  </si>
  <si>
    <t>Код  главного администратора доходов</t>
  </si>
  <si>
    <t>Код бюджетной классификации доходов</t>
  </si>
  <si>
    <t>Наименование главного администратора доходов</t>
  </si>
  <si>
    <t>Управление Федеральной налоговой службы по Иркутской области</t>
  </si>
  <si>
    <t>1 01 02000 01 0000 110</t>
  </si>
  <si>
    <t>1 05 03000 01 0000 110</t>
  </si>
  <si>
    <t>1 06 01000 00 0000 110</t>
  </si>
  <si>
    <t>1 06 06000 00 0000 110</t>
  </si>
  <si>
    <t>Земельный налог</t>
  </si>
  <si>
    <t>Задолженность и перерасчеты по отмененным налогам, сборам и иным обязательным платежам</t>
  </si>
  <si>
    <t>Комитет по управлению муниципальным имуществом Иркутского района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</si>
  <si>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</si>
  <si>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</si>
  <si>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</si>
  <si>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 за земельные участки,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</si>
  <si>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</si>
  <si>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</si>
  <si>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Молодежного муниципального образования-Администрация сельского поселения</t>
  </si>
  <si>
    <t>1 08 04020 01 1000 110</t>
  </si>
  <si>
    <t>1 08 04020 01 4000 110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</si>
  <si>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</si>
  <si>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транспортного средства, осуществляющих перевозки опасных, тяжеловесных и (или) крупногабаритных грузов, зачисляемая в бюджеты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</si>
  <si>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</si>
  <si>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</si>
  <si>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</si>
  <si>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</si>
  <si>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</si>
  <si>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</si>
  <si>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</si>
  <si>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</si>
  <si>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</si>
  <si>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</si>
  <si>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1 16 23051 10 0000 140</t>
  </si>
  <si>
    <t>Доходы от возмещения ущерба при возникновении страховых случаев по обязятельному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</si>
  <si>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</si>
  <si>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</si>
  <si>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</si>
  <si>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</si>
  <si>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</si>
  <si>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</si>
  <si>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</si>
  <si>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</si>
  <si>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2 00 00000 00 0000 000</t>
  </si>
  <si>
    <r>
      <t>Безвозмездные поступления</t>
    </r>
    <r>
      <rPr>
        <vertAlign val="superscript"/>
        <sz val="11"/>
        <rFont val="Courier New"/>
        <family val="3"/>
      </rPr>
      <t>1,2</t>
    </r>
  </si>
  <si>
    <t>2 02 15001 10 0000 150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</si>
  <si>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</si>
  <si>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</si>
  <si>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</si>
  <si>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2 02 35118 10 0000 150</t>
  </si>
  <si>
    <t>2 02 30024 10 0000 150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</si>
  <si>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</si>
  <si>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</si>
  <si>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</si>
  <si>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</si>
  <si>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</si>
  <si>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</si>
  <si>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Администрирование поступлений осуществляется главным администратором по всем подгруппам, статьям, подстатьям, элементам соответствующей группы кода вида доходов и кодам подвидов доходов, указанным в группировочном коде бюджетной классификации.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</si>
  <si>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В части доходов, зачисляемых в бюджет Молодежного муниципального образования</t>
    </r>
  </si>
  <si>
    <t xml:space="preserve">        Приложение № 4</t>
  </si>
  <si>
    <t xml:space="preserve">        к решению Думы Молодежного</t>
  </si>
  <si>
    <t xml:space="preserve">        муниципального образования</t>
  </si>
  <si>
    <t xml:space="preserve">        "О бюджете Молодежного </t>
  </si>
  <si>
    <t>ПЕРЕЧЕНЬ ГЛАВНЫХ АДМИНИСТРАТОРОВ ИСТОЧНИКОВ ФИНАНСИРОВАНИЯ ДЕФИЦИТА</t>
  </si>
  <si>
    <t xml:space="preserve"> БЮДЖЕТА МОЛОДЕЖНОГО МУНИЦИПАЛЬНОГО ОБРАЗОВАНИЯ</t>
  </si>
  <si>
    <t>01 05 00 00 00 0000 000</t>
  </si>
  <si>
    <t>Изменение остатков средств на счетах по учету средств бюджета</t>
  </si>
  <si>
    <t xml:space="preserve">        муниципального образования на 2020 год</t>
  </si>
  <si>
    <t xml:space="preserve">        и на плановый период 2021 и 2022 годов"</t>
  </si>
  <si>
    <t xml:space="preserve">        от  00.12.2019 г.  № 00-00/дсп</t>
  </si>
  <si>
    <t>1 16 00000 00 0000 000</t>
  </si>
  <si>
    <r>
      <t>Штрафы, санкции, возмещение ущерба</t>
    </r>
    <r>
      <rPr>
        <vertAlign val="superscript"/>
        <sz val="11"/>
        <rFont val="Courier New"/>
        <family val="3"/>
      </rPr>
      <t>2,3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</si>
  <si>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Администрирование поступлений осуществляется главным администратором по всем статьям, подстатьям, элементам соответствующей группы кода вида доходов и кодам подвидов доходов, указанным в группировочном коде бюджетной классификации.</t>
    </r>
  </si>
  <si>
    <t>Приложение № 6</t>
  </si>
  <si>
    <t xml:space="preserve">РАСПРЕДЕЛЕНИЕ БЮДЖЕТНЫХ АССИГНОВАНИЙ ПО РАЗДЕЛАМ </t>
  </si>
  <si>
    <t xml:space="preserve">И ПОДРАЗДЕЛАМ КЛАССИФИКАЦИИ РАСХОДОВ БЮДЖЕТОВ </t>
  </si>
  <si>
    <t>660,9</t>
  </si>
  <si>
    <t>ЗДРАВООХРАНЕНИЕ</t>
  </si>
  <si>
    <t>0900</t>
  </si>
  <si>
    <t>Амбулаторная помощь</t>
  </si>
  <si>
    <t>0902</t>
  </si>
  <si>
    <t>муниципального образования 2020 год</t>
  </si>
  <si>
    <t>от 00.12.2019 г. № 00-00/дсп</t>
  </si>
  <si>
    <t>НА ПЛАНОВЫЙ ПЕРИОД 2021 И 2022 ГОДОВ</t>
  </si>
  <si>
    <t>882,3</t>
  </si>
  <si>
    <t>на 2020 год и на плановый</t>
  </si>
  <si>
    <t>Приложение № 12</t>
  </si>
  <si>
    <t>ИСТОЧНИКИ ВНУТРЕННЕГО ФИНАНСИРОВАНИЯ ДЕФИЦИТА</t>
  </si>
  <si>
    <t>на 2020 год и на плановый период</t>
  </si>
  <si>
    <t>2021 и 2022 годов"</t>
  </si>
  <si>
    <t>от 00.12.2019 г.  № 00-00/дсп</t>
  </si>
  <si>
    <t>БЮДЖЕТА ММО НА ПЛАНОВЫЙ ПЕРИОД 2021 И 2022 ГОДОВ</t>
  </si>
  <si>
    <t xml:space="preserve">                            Приложение № 13</t>
  </si>
  <si>
    <t xml:space="preserve">                            к решению Думы Молодежного</t>
  </si>
  <si>
    <t xml:space="preserve">                            муниципального образования</t>
  </si>
  <si>
    <t xml:space="preserve">                            "О бюджете Молодежного</t>
  </si>
  <si>
    <t>Виды долговых обязательств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</si>
  <si>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</si>
  <si>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</si>
  <si>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</si>
  <si>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</si>
  <si>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</si>
  <si>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</si>
  <si>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</si>
  <si>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 xml:space="preserve">                            на 2020 год и на плановый период</t>
  </si>
  <si>
    <t xml:space="preserve">                            2021 и 2022 годов"</t>
  </si>
  <si>
    <t xml:space="preserve">                            от  00.12.2019 г.  № 00-00/дсп</t>
  </si>
  <si>
    <t xml:space="preserve">                             Приложение № 14</t>
  </si>
  <si>
    <t xml:space="preserve">                             к решению Думы Молодежного</t>
  </si>
  <si>
    <t xml:space="preserve">                             муниципального образования</t>
  </si>
  <si>
    <t xml:space="preserve">                             "О бюджете Молодежного</t>
  </si>
  <si>
    <t xml:space="preserve">                             от  20.12.2018 г.  № 13-02/дсп</t>
  </si>
  <si>
    <t xml:space="preserve">                             на 2020 год и на плановый период</t>
  </si>
  <si>
    <t xml:space="preserve">                             2021 и 2022 годов"</t>
  </si>
  <si>
    <t>ПРОГРАММА МУНИЦИПАЛЬНЫХ ВНУТРЕННИХ ЗАИМСТВОВАНИЙ МОЛОДЕЖНОГО МУНИЦИПАЛЬНОГО ОБРАЗОВАНИЯ НА ПЛАНОВЫЙ ПЕРИОД 2021 И 2022 ГОДОВ</t>
  </si>
  <si>
    <t>ПРОГРАММА МУНИЦИПАЛЬНЫХ ВНУТРЕННИХ ЗАИМСТВОВАНИЙ МОЛОДЕЖНОГО МУНИЦИПАЛЬНОГО ОБРАЗОВАНИЯ НА 2020 ГОД</t>
  </si>
  <si>
    <t xml:space="preserve"> МОЛОДЕЖНОГО МУНИЦИПАЛЬНОГО ОБРАЗОВАНИЯ НА 2020 ГОД </t>
  </si>
  <si>
    <t>РАСХОДОВ КЛАССИФИКАЦИИ РАСХОДОВ БЮДЖЕТОВ НА 2020 ГОД</t>
  </si>
  <si>
    <t>Приложение № 8</t>
  </si>
  <si>
    <t xml:space="preserve"> ПО РАЗДЕЛАМ, ПОДРАЗДЕЛАМ, ЦЕЛЕВЫМ СТАТЬЯМ И ВИДАМ РАСХОДОВ</t>
  </si>
  <si>
    <t>408,2</t>
  </si>
  <si>
    <t>392,8</t>
  </si>
  <si>
    <t>0,7</t>
  </si>
  <si>
    <t>Ззакупка товаров, работ и услуг для обеспечения государственных (муниципальных) нужд</t>
  </si>
  <si>
    <t>91.1.60.07</t>
  </si>
  <si>
    <t>91.1.60.08</t>
  </si>
  <si>
    <t>1,3</t>
  </si>
  <si>
    <t>659,6</t>
  </si>
  <si>
    <t>2020000000</t>
  </si>
  <si>
    <t>2020099000</t>
  </si>
  <si>
    <t>Муниципальная программа "Энергосбережение и повышение энергетической эффективности на территории Иркутской области"</t>
  </si>
  <si>
    <t>2090000000</t>
  </si>
  <si>
    <t>2090099000</t>
  </si>
  <si>
    <t>Реализация региональных программ в области энергосбережения и повышения энергетической эффективности за счет средств местного бюджета</t>
  </si>
  <si>
    <t>2090099013</t>
  </si>
  <si>
    <t>1430,1</t>
  </si>
  <si>
    <t>91100S2370</t>
  </si>
  <si>
    <t>216</t>
  </si>
  <si>
    <t>65</t>
  </si>
  <si>
    <t>Поликлиники, амбулатории, диагностические центры</t>
  </si>
  <si>
    <t>9110060017</t>
  </si>
  <si>
    <t>91.1.60.17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</si>
  <si>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</si>
  <si>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 власти (гос оргшанов), органов местного самоупарвления либодолжностных лиц этих органов, а также в результате деятельности казенных учреждений</t>
  </si>
  <si>
    <t>91.1.60.20</t>
  </si>
  <si>
    <t>от  00.12.2019 г.  № 00-00 /дсп</t>
  </si>
  <si>
    <t xml:space="preserve"> КЛАССИФИКАЦИИ РАСХОДОВ БЮДЖЕТОВ НА ПЛАНОВЫЙ ПЕРИОД 2021 И 2022 ГОДОВ</t>
  </si>
  <si>
    <t xml:space="preserve">2021 год </t>
  </si>
  <si>
    <t>227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</si>
  <si>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2020 ГОД</t>
  </si>
  <si>
    <t>1404,2</t>
  </si>
  <si>
    <t>398,2</t>
  </si>
  <si>
    <t>3897</t>
  </si>
  <si>
    <t>166,8</t>
  </si>
  <si>
    <t>1533,6</t>
  </si>
  <si>
    <t>42</t>
  </si>
  <si>
    <t>3</t>
  </si>
  <si>
    <t>7,8</t>
  </si>
  <si>
    <t>13,6</t>
  </si>
  <si>
    <t>1983,1</t>
  </si>
  <si>
    <t>102,7</t>
  </si>
  <si>
    <t>728,7</t>
  </si>
  <si>
    <t>1802,4</t>
  </si>
  <si>
    <t>19475,9</t>
  </si>
  <si>
    <t>860,4</t>
  </si>
  <si>
    <t>258,1</t>
  </si>
  <si>
    <t>Приложение № 10</t>
  </si>
  <si>
    <t>91.1.61.03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</si>
  <si>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ПЛАНОВЫЙ ПЕРИОД 2021 И 2022 ГОДОВ</t>
  </si>
  <si>
    <t>1541,4</t>
  </si>
  <si>
    <t>450,0</t>
  </si>
  <si>
    <t xml:space="preserve">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</si>
</sst>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5"/>
      <name val="Arial"/>
      <family val="2"/>
    </font>
    <font>
      <sz val="11"/>
      <name val="Arial"/>
      <family val="2"/>
    </font>
    <font>
      <sz val="11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ourier New"/>
      <family val="3"/>
    </font>
    <font>
      <vertAlign val="superscript"/>
      <sz val="11"/>
      <name val="Courier New"/>
      <family val="3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>
      <alignment horizontal="left" wrapText="1" indent="2"/>
      <protection/>
    </xf>
    <xf numFmtId="0" fontId="6" fillId="0" borderId="1">
      <alignment horizontal="left" wrapText="1" indent="2"/>
      <protection/>
    </xf>
    <xf numFmtId="49" fontId="50" fillId="0" borderId="2">
      <alignment horizontal="center"/>
      <protection/>
    </xf>
    <xf numFmtId="0" fontId="6" fillId="0" borderId="3">
      <alignment horizontal="left" wrapText="1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4" applyNumberFormat="0" applyAlignment="0" applyProtection="0"/>
    <xf numFmtId="0" fontId="52" fillId="27" borderId="5" applyNumberFormat="0" applyAlignment="0" applyProtection="0"/>
    <xf numFmtId="0" fontId="53" fillId="27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28" borderId="10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/>
      <protection/>
    </xf>
    <xf numFmtId="0" fontId="2" fillId="0" borderId="0" xfId="59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0" fillId="0" borderId="0" xfId="57" applyFont="1" applyFill="1" applyAlignment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72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/>
    </xf>
    <xf numFmtId="0" fontId="9" fillId="0" borderId="14" xfId="0" applyFont="1" applyBorder="1" applyAlignment="1">
      <alignment vertical="center" wrapText="1"/>
    </xf>
    <xf numFmtId="1" fontId="9" fillId="0" borderId="14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72" fontId="10" fillId="33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wrapText="1"/>
    </xf>
    <xf numFmtId="0" fontId="10" fillId="0" borderId="15" xfId="34" applyNumberFormat="1" applyFont="1" applyBorder="1" applyAlignment="1" applyProtection="1">
      <alignment vertical="center" wrapText="1"/>
      <protection/>
    </xf>
    <xf numFmtId="172" fontId="10" fillId="0" borderId="14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9" fillId="0" borderId="15" xfId="34" applyNumberFormat="1" applyFont="1" applyBorder="1" applyAlignment="1" applyProtection="1">
      <alignment vertical="center" wrapText="1"/>
      <protection/>
    </xf>
    <xf numFmtId="0" fontId="10" fillId="0" borderId="15" xfId="34" applyNumberFormat="1" applyFont="1" applyBorder="1" applyAlignment="1" applyProtection="1">
      <alignment horizontal="left" vertical="center" wrapText="1"/>
      <protection/>
    </xf>
    <xf numFmtId="49" fontId="9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justify" wrapText="1"/>
    </xf>
    <xf numFmtId="1" fontId="10" fillId="0" borderId="14" xfId="0" applyNumberFormat="1" applyFont="1" applyBorder="1" applyAlignment="1">
      <alignment horizontal="center" vertical="justify"/>
    </xf>
    <xf numFmtId="0" fontId="9" fillId="0" borderId="14" xfId="0" applyFont="1" applyBorder="1" applyAlignment="1">
      <alignment wrapText="1"/>
    </xf>
    <xf numFmtId="1" fontId="9" fillId="0" borderId="14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wrapText="1"/>
    </xf>
    <xf numFmtId="3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vertical="justify"/>
    </xf>
    <xf numFmtId="0" fontId="9" fillId="0" borderId="14" xfId="0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12" fillId="0" borderId="0" xfId="59" applyFont="1" applyAlignment="1">
      <alignment horizontal="center"/>
      <protection/>
    </xf>
    <xf numFmtId="0" fontId="8" fillId="0" borderId="16" xfId="0" applyFont="1" applyBorder="1" applyAlignment="1">
      <alignment/>
    </xf>
    <xf numFmtId="0" fontId="10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justify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justify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172" fontId="18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center"/>
    </xf>
    <xf numFmtId="183" fontId="10" fillId="0" borderId="14" xfId="0" applyNumberFormat="1" applyFont="1" applyFill="1" applyBorder="1" applyAlignment="1">
      <alignment horizontal="justify" vertical="center" wrapText="1"/>
    </xf>
    <xf numFmtId="0" fontId="10" fillId="0" borderId="18" xfId="36" applyNumberFormat="1" applyFont="1" applyBorder="1" applyAlignment="1" applyProtection="1">
      <alignment horizontal="justify" vertical="center" wrapText="1"/>
      <protection/>
    </xf>
    <xf numFmtId="0" fontId="9" fillId="0" borderId="14" xfId="0" applyFont="1" applyFill="1" applyBorder="1" applyAlignment="1">
      <alignment horizontal="justify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172" fontId="17" fillId="0" borderId="14" xfId="0" applyNumberFormat="1" applyFont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justify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justify" vertical="center"/>
    </xf>
    <xf numFmtId="0" fontId="10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justify" vertical="center"/>
    </xf>
    <xf numFmtId="0" fontId="10" fillId="0" borderId="14" xfId="36" applyNumberFormat="1" applyFont="1" applyBorder="1" applyAlignment="1" applyProtection="1">
      <alignment horizontal="justify" vertical="center" wrapText="1"/>
      <protection/>
    </xf>
    <xf numFmtId="0" fontId="10" fillId="0" borderId="19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justify" vertical="center" wrapText="1"/>
    </xf>
    <xf numFmtId="0" fontId="15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21" xfId="36" applyNumberFormat="1" applyFont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0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19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wrapText="1"/>
      <protection/>
    </xf>
    <xf numFmtId="0" fontId="9" fillId="0" borderId="22" xfId="59" applyFont="1" applyBorder="1" applyAlignment="1">
      <alignment horizontal="center"/>
      <protection/>
    </xf>
    <xf numFmtId="172" fontId="9" fillId="0" borderId="14" xfId="59" applyNumberFormat="1" applyFont="1" applyBorder="1">
      <alignment/>
      <protection/>
    </xf>
    <xf numFmtId="0" fontId="10" fillId="0" borderId="22" xfId="59" applyFont="1" applyBorder="1" applyAlignment="1">
      <alignment horizontal="center"/>
      <protection/>
    </xf>
    <xf numFmtId="172" fontId="10" fillId="0" borderId="14" xfId="59" applyNumberFormat="1" applyFont="1" applyBorder="1">
      <alignment/>
      <protection/>
    </xf>
    <xf numFmtId="0" fontId="10" fillId="0" borderId="14" xfId="59" applyFont="1" applyBorder="1" applyAlignment="1">
      <alignment wrapText="1"/>
      <protection/>
    </xf>
    <xf numFmtId="0" fontId="10" fillId="0" borderId="14" xfId="59" applyFont="1" applyBorder="1" applyAlignment="1">
      <alignment horizontal="center"/>
      <protection/>
    </xf>
    <xf numFmtId="172" fontId="10" fillId="0" borderId="22" xfId="59" applyNumberFormat="1" applyFont="1" applyBorder="1" applyAlignment="1">
      <alignment horizontal="right"/>
      <protection/>
    </xf>
    <xf numFmtId="0" fontId="10" fillId="0" borderId="14" xfId="36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9" fillId="0" borderId="14" xfId="57" applyFont="1" applyFill="1" applyBorder="1" applyAlignment="1">
      <alignment horizontal="center" vertical="center" wrapText="1"/>
      <protection/>
    </xf>
    <xf numFmtId="172" fontId="10" fillId="0" borderId="14" xfId="59" applyNumberFormat="1" applyFont="1" applyBorder="1" applyAlignment="1">
      <alignment horizontal="right"/>
      <protection/>
    </xf>
    <xf numFmtId="3" fontId="10" fillId="0" borderId="14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0" fillId="0" borderId="17" xfId="0" applyFont="1" applyBorder="1" applyAlignment="1">
      <alignment horizontal="left" vertical="justify" wrapText="1"/>
    </xf>
    <xf numFmtId="0" fontId="10" fillId="34" borderId="14" xfId="0" applyFont="1" applyFill="1" applyBorder="1" applyAlignment="1">
      <alignment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 horizontal="center" vertical="center"/>
    </xf>
    <xf numFmtId="172" fontId="10" fillId="34" borderId="14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justify" vertical="center" wrapText="1"/>
    </xf>
    <xf numFmtId="49" fontId="10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0" fillId="34" borderId="18" xfId="36" applyNumberFormat="1" applyFont="1" applyFill="1" applyBorder="1" applyAlignment="1" applyProtection="1">
      <alignment horizontal="justify" vertical="center" wrapText="1"/>
      <protection/>
    </xf>
    <xf numFmtId="0" fontId="1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justify" vertical="center"/>
    </xf>
    <xf numFmtId="0" fontId="66" fillId="0" borderId="1" xfId="33" applyNumberFormat="1" applyFont="1" applyAlignment="1" applyProtection="1">
      <alignment horizontal="left" vertical="center" wrapText="1" indent="2"/>
      <protection/>
    </xf>
    <xf numFmtId="1" fontId="10" fillId="0" borderId="14" xfId="0" applyNumberFormat="1" applyFont="1" applyBorder="1" applyAlignment="1">
      <alignment horizontal="left" vertical="center" wrapText="1"/>
    </xf>
    <xf numFmtId="49" fontId="66" fillId="0" borderId="2" xfId="35" applyNumberFormat="1" applyFont="1" applyAlignment="1" applyProtection="1">
      <alignment horizontal="left" vertical="center" wrapText="1"/>
      <protection/>
    </xf>
    <xf numFmtId="172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59" applyFont="1" applyAlignment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10" fillId="35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11" fontId="10" fillId="35" borderId="14" xfId="0" applyNumberFormat="1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11" fontId="43" fillId="0" borderId="16" xfId="0" applyNumberFormat="1" applyFont="1" applyBorder="1" applyAlignment="1">
      <alignment horizontal="left" vertical="center" wrapText="1"/>
    </xf>
    <xf numFmtId="11" fontId="43" fillId="0" borderId="16" xfId="0" applyNumberFormat="1" applyFont="1" applyBorder="1" applyAlignment="1">
      <alignment horizontal="left" vertical="center" wrapText="1"/>
    </xf>
    <xf numFmtId="11" fontId="43" fillId="0" borderId="0" xfId="0" applyNumberFormat="1" applyFont="1" applyBorder="1" applyAlignment="1">
      <alignment horizontal="left" vertical="center" wrapText="1"/>
    </xf>
    <xf numFmtId="11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left" vertical="center" wrapText="1"/>
    </xf>
    <xf numFmtId="0" fontId="10" fillId="35" borderId="17" xfId="0" applyNumberFormat="1" applyFont="1" applyFill="1" applyBorder="1" applyAlignment="1">
      <alignment horizontal="left" vertical="center" wrapText="1"/>
    </xf>
    <xf numFmtId="0" fontId="10" fillId="0" borderId="14" xfId="59" applyFont="1" applyBorder="1" applyAlignment="1">
      <alignment horizontal="center" vertical="center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43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9" fillId="0" borderId="0" xfId="59" applyFont="1" applyAlignment="1">
      <alignment horizontal="center" wrapText="1"/>
      <protection/>
    </xf>
    <xf numFmtId="0" fontId="2" fillId="0" borderId="0" xfId="59" applyFont="1" applyAlignment="1">
      <alignment horizontal="center"/>
      <protection/>
    </xf>
    <xf numFmtId="0" fontId="2" fillId="0" borderId="21" xfId="0" applyFont="1" applyBorder="1" applyAlignment="1">
      <alignment/>
    </xf>
    <xf numFmtId="0" fontId="10" fillId="0" borderId="0" xfId="59" applyFont="1" applyAlignment="1">
      <alignment horizontal="left"/>
      <protection/>
    </xf>
    <xf numFmtId="0" fontId="19" fillId="0" borderId="0" xfId="58" applyFont="1" applyFill="1" applyAlignment="1">
      <alignment horizontal="center" wrapText="1"/>
      <protection/>
    </xf>
    <xf numFmtId="0" fontId="9" fillId="0" borderId="22" xfId="59" applyFont="1" applyBorder="1" applyAlignment="1">
      <alignment horizontal="center" vertical="center"/>
      <protection/>
    </xf>
    <xf numFmtId="0" fontId="46" fillId="34" borderId="14" xfId="58" applyFont="1" applyFill="1" applyBorder="1" applyAlignment="1">
      <alignment horizontal="left" wrapText="1"/>
      <protection/>
    </xf>
    <xf numFmtId="183" fontId="46" fillId="34" borderId="14" xfId="58" applyNumberFormat="1" applyFont="1" applyFill="1" applyBorder="1" applyAlignment="1">
      <alignment horizontal="right" vertical="center" wrapText="1"/>
      <protection/>
    </xf>
    <xf numFmtId="183" fontId="47" fillId="34" borderId="14" xfId="58" applyNumberFormat="1" applyFont="1" applyFill="1" applyBorder="1" applyAlignment="1">
      <alignment horizontal="right" vertical="center" wrapText="1"/>
      <protection/>
    </xf>
    <xf numFmtId="0" fontId="46" fillId="34" borderId="14" xfId="0" applyFont="1" applyFill="1" applyBorder="1" applyAlignment="1">
      <alignment wrapText="1"/>
    </xf>
    <xf numFmtId="183" fontId="46" fillId="34" borderId="14" xfId="0" applyNumberFormat="1" applyFont="1" applyFill="1" applyBorder="1" applyAlignment="1">
      <alignment horizontal="right" vertical="center" wrapText="1"/>
    </xf>
    <xf numFmtId="0" fontId="46" fillId="34" borderId="14" xfId="58" applyFont="1" applyFill="1" applyBorder="1" applyAlignment="1">
      <alignment wrapText="1"/>
      <protection/>
    </xf>
    <xf numFmtId="0" fontId="14" fillId="0" borderId="19" xfId="0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2" xfId="35"/>
    <cellStyle name="xl7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9"/>
  <sheetViews>
    <sheetView zoomScale="98" zoomScaleNormal="98" zoomScalePageLayoutView="0" workbookViewId="0" topLeftCell="A1">
      <selection activeCell="D14" sqref="D14"/>
    </sheetView>
  </sheetViews>
  <sheetFormatPr defaultColWidth="9.125" defaultRowHeight="12.75"/>
  <cols>
    <col min="1" max="1" width="55.00390625" style="9" customWidth="1"/>
    <col min="2" max="2" width="10.00390625" style="9" hidden="1" customWidth="1"/>
    <col min="3" max="3" width="34.375" style="9" customWidth="1"/>
    <col min="4" max="4" width="11.50390625" style="9" customWidth="1"/>
    <col min="5" max="16384" width="9.125" style="9" customWidth="1"/>
  </cols>
  <sheetData>
    <row r="3" spans="1:4" ht="14.25">
      <c r="A3" s="8"/>
      <c r="B3" s="8"/>
      <c r="C3" s="26" t="s">
        <v>196</v>
      </c>
      <c r="D3" s="27"/>
    </row>
    <row r="4" spans="1:4" ht="14.25">
      <c r="A4" s="8"/>
      <c r="B4" s="8"/>
      <c r="C4" s="26" t="s">
        <v>75</v>
      </c>
      <c r="D4" s="27"/>
    </row>
    <row r="5" spans="1:4" ht="14.25">
      <c r="A5" s="8"/>
      <c r="B5" s="8"/>
      <c r="C5" s="26" t="s">
        <v>70</v>
      </c>
      <c r="D5" s="28"/>
    </row>
    <row r="6" spans="1:4" ht="14.25">
      <c r="A6" s="8"/>
      <c r="B6" s="8"/>
      <c r="C6" s="26" t="s">
        <v>324</v>
      </c>
      <c r="D6" s="28"/>
    </row>
    <row r="7" spans="1:4" ht="14.25">
      <c r="A7" s="8"/>
      <c r="B7" s="8"/>
      <c r="C7" s="175" t="s">
        <v>436</v>
      </c>
      <c r="D7" s="175"/>
    </row>
    <row r="8" spans="1:4" ht="14.25">
      <c r="A8" s="8"/>
      <c r="B8" s="8"/>
      <c r="C8" s="175" t="s">
        <v>437</v>
      </c>
      <c r="D8" s="175"/>
    </row>
    <row r="9" spans="1:4" ht="14.25">
      <c r="A9" s="8"/>
      <c r="B9" s="8"/>
      <c r="C9" s="175" t="s">
        <v>435</v>
      </c>
      <c r="D9" s="175"/>
    </row>
    <row r="10" spans="1:4" ht="13.5">
      <c r="A10" s="8"/>
      <c r="B10" s="8"/>
      <c r="C10" s="13"/>
      <c r="D10" s="8"/>
    </row>
    <row r="11" spans="1:4" ht="35.25" customHeight="1">
      <c r="A11" s="176" t="s">
        <v>454</v>
      </c>
      <c r="B11" s="176"/>
      <c r="C11" s="176"/>
      <c r="D11" s="176"/>
    </row>
    <row r="12" spans="1:4" ht="15" customHeight="1">
      <c r="A12" s="14"/>
      <c r="B12" s="14"/>
      <c r="C12" s="14"/>
      <c r="D12" s="25" t="s">
        <v>76</v>
      </c>
    </row>
    <row r="13" spans="1:4" ht="52.5" customHeight="1">
      <c r="A13" s="23" t="s">
        <v>0</v>
      </c>
      <c r="B13" s="24" t="s">
        <v>197</v>
      </c>
      <c r="C13" s="153" t="s">
        <v>198</v>
      </c>
      <c r="D13" s="23" t="s">
        <v>439</v>
      </c>
    </row>
    <row r="14" spans="1:4" ht="23.25" customHeight="1">
      <c r="A14" s="29" t="s">
        <v>199</v>
      </c>
      <c r="B14" s="30" t="s">
        <v>3</v>
      </c>
      <c r="C14" s="23" t="s">
        <v>200</v>
      </c>
      <c r="D14" s="31">
        <f>D15+D21+D33+D46+D53+D30+D56+D43+D50</f>
        <v>36931.399999999994</v>
      </c>
    </row>
    <row r="15" spans="1:4" ht="23.25" customHeight="1">
      <c r="A15" s="29" t="s">
        <v>201</v>
      </c>
      <c r="B15" s="23">
        <v>182</v>
      </c>
      <c r="C15" s="23" t="s">
        <v>202</v>
      </c>
      <c r="D15" s="31">
        <f>D16</f>
        <v>10875.9</v>
      </c>
    </row>
    <row r="16" spans="1:4" ht="18" customHeight="1">
      <c r="A16" s="32" t="s">
        <v>203</v>
      </c>
      <c r="B16" s="33">
        <v>182</v>
      </c>
      <c r="C16" s="33" t="s">
        <v>204</v>
      </c>
      <c r="D16" s="34">
        <f>D18+D19+D20</f>
        <v>10875.9</v>
      </c>
    </row>
    <row r="17" spans="1:4" ht="72" hidden="1">
      <c r="A17" s="32" t="s">
        <v>205</v>
      </c>
      <c r="B17" s="35"/>
      <c r="C17" s="36" t="s">
        <v>206</v>
      </c>
      <c r="D17" s="34"/>
    </row>
    <row r="18" spans="1:4" ht="108.75" customHeight="1">
      <c r="A18" s="32" t="s">
        <v>207</v>
      </c>
      <c r="B18" s="35">
        <v>182</v>
      </c>
      <c r="C18" s="33" t="s">
        <v>208</v>
      </c>
      <c r="D18" s="34">
        <v>9536.3</v>
      </c>
    </row>
    <row r="19" spans="1:4" ht="138" customHeight="1">
      <c r="A19" s="32" t="s">
        <v>209</v>
      </c>
      <c r="B19" s="35">
        <v>182</v>
      </c>
      <c r="C19" s="33" t="s">
        <v>210</v>
      </c>
      <c r="D19" s="34">
        <v>269.4</v>
      </c>
    </row>
    <row r="20" spans="1:4" ht="63.75" customHeight="1">
      <c r="A20" s="32" t="s">
        <v>211</v>
      </c>
      <c r="B20" s="35">
        <v>182</v>
      </c>
      <c r="C20" s="33" t="s">
        <v>212</v>
      </c>
      <c r="D20" s="34">
        <v>1070.2</v>
      </c>
    </row>
    <row r="21" spans="1:4" ht="55.5" customHeight="1">
      <c r="A21" s="37" t="s">
        <v>213</v>
      </c>
      <c r="B21" s="23"/>
      <c r="C21" s="38" t="s">
        <v>214</v>
      </c>
      <c r="D21" s="39">
        <f>D22+D24+D26+D28</f>
        <v>1983.1000000000001</v>
      </c>
    </row>
    <row r="22" spans="1:4" ht="97.5" customHeight="1">
      <c r="A22" s="32" t="s">
        <v>215</v>
      </c>
      <c r="B22" s="35"/>
      <c r="C22" s="33" t="s">
        <v>216</v>
      </c>
      <c r="D22" s="34">
        <f>D23</f>
        <v>872.5</v>
      </c>
    </row>
    <row r="23" spans="1:4" ht="147" customHeight="1">
      <c r="A23" s="32" t="s">
        <v>376</v>
      </c>
      <c r="B23" s="35"/>
      <c r="C23" s="33" t="s">
        <v>375</v>
      </c>
      <c r="D23" s="34">
        <f>641.1+231.4</f>
        <v>872.5</v>
      </c>
    </row>
    <row r="24" spans="1:4" ht="111.75" customHeight="1">
      <c r="A24" s="32" t="s">
        <v>217</v>
      </c>
      <c r="B24" s="35"/>
      <c r="C24" s="33" t="s">
        <v>218</v>
      </c>
      <c r="D24" s="34">
        <f>D25</f>
        <v>4.7</v>
      </c>
    </row>
    <row r="25" spans="1:4" ht="174" customHeight="1">
      <c r="A25" s="32" t="s">
        <v>378</v>
      </c>
      <c r="B25" s="35"/>
      <c r="C25" s="33" t="s">
        <v>377</v>
      </c>
      <c r="D25" s="34">
        <f>4.5+0.2</f>
        <v>4.7</v>
      </c>
    </row>
    <row r="26" spans="1:4" ht="92.25" customHeight="1">
      <c r="A26" s="32" t="s">
        <v>219</v>
      </c>
      <c r="B26" s="35"/>
      <c r="C26" s="33" t="s">
        <v>220</v>
      </c>
      <c r="D26" s="34">
        <f>D27</f>
        <v>1241.6</v>
      </c>
    </row>
    <row r="27" spans="1:4" ht="160.5" customHeight="1">
      <c r="A27" s="32" t="s">
        <v>380</v>
      </c>
      <c r="B27" s="35"/>
      <c r="C27" s="33" t="s">
        <v>379</v>
      </c>
      <c r="D27" s="34">
        <v>1241.6</v>
      </c>
    </row>
    <row r="28" spans="1:4" ht="90.75" customHeight="1">
      <c r="A28" s="32" t="s">
        <v>221</v>
      </c>
      <c r="B28" s="35"/>
      <c r="C28" s="33" t="s">
        <v>222</v>
      </c>
      <c r="D28" s="34">
        <f>D29</f>
        <v>-135.7</v>
      </c>
    </row>
    <row r="29" spans="1:4" ht="147" customHeight="1">
      <c r="A29" s="32" t="s">
        <v>382</v>
      </c>
      <c r="B29" s="35"/>
      <c r="C29" s="33" t="s">
        <v>381</v>
      </c>
      <c r="D29" s="34">
        <f>-119.2-16.5</f>
        <v>-135.7</v>
      </c>
    </row>
    <row r="30" spans="1:4" ht="18.75" customHeight="1">
      <c r="A30" s="37" t="s">
        <v>223</v>
      </c>
      <c r="B30" s="23">
        <v>182</v>
      </c>
      <c r="C30" s="40" t="s">
        <v>224</v>
      </c>
      <c r="D30" s="39">
        <f>D31</f>
        <v>16</v>
      </c>
    </row>
    <row r="31" spans="1:4" ht="18.75" customHeight="1">
      <c r="A31" s="41" t="s">
        <v>225</v>
      </c>
      <c r="B31" s="35">
        <v>182</v>
      </c>
      <c r="C31" s="33" t="s">
        <v>226</v>
      </c>
      <c r="D31" s="34">
        <f>D32</f>
        <v>16</v>
      </c>
    </row>
    <row r="32" spans="1:4" ht="19.5" customHeight="1">
      <c r="A32" s="41" t="s">
        <v>225</v>
      </c>
      <c r="B32" s="35">
        <v>182</v>
      </c>
      <c r="C32" s="33" t="s">
        <v>227</v>
      </c>
      <c r="D32" s="34">
        <f>30.8-14.8</f>
        <v>16</v>
      </c>
    </row>
    <row r="33" spans="1:4" ht="18" customHeight="1">
      <c r="A33" s="42" t="s">
        <v>228</v>
      </c>
      <c r="B33" s="43">
        <v>182</v>
      </c>
      <c r="C33" s="40" t="s">
        <v>229</v>
      </c>
      <c r="D33" s="39">
        <f>D34+D38</f>
        <v>24016.7</v>
      </c>
    </row>
    <row r="34" spans="1:4" ht="16.5" customHeight="1">
      <c r="A34" s="44" t="s">
        <v>230</v>
      </c>
      <c r="B34" s="45">
        <v>182</v>
      </c>
      <c r="C34" s="33" t="s">
        <v>231</v>
      </c>
      <c r="D34" s="34">
        <f>D35</f>
        <v>7811.2</v>
      </c>
    </row>
    <row r="35" spans="1:4" ht="63.75" customHeight="1">
      <c r="A35" s="44" t="s">
        <v>232</v>
      </c>
      <c r="B35" s="45">
        <v>182</v>
      </c>
      <c r="C35" s="33" t="s">
        <v>233</v>
      </c>
      <c r="D35" s="34">
        <v>7811.2</v>
      </c>
    </row>
    <row r="36" spans="1:4" ht="14.25" hidden="1">
      <c r="A36" s="46" t="s">
        <v>234</v>
      </c>
      <c r="B36" s="47"/>
      <c r="C36" s="48" t="s">
        <v>235</v>
      </c>
      <c r="D36" s="49">
        <f>D37</f>
        <v>0</v>
      </c>
    </row>
    <row r="37" spans="1:4" ht="14.25" hidden="1">
      <c r="A37" s="46" t="s">
        <v>236</v>
      </c>
      <c r="B37" s="47"/>
      <c r="C37" s="48" t="s">
        <v>237</v>
      </c>
      <c r="D37" s="49"/>
    </row>
    <row r="38" spans="1:4" ht="18.75" customHeight="1">
      <c r="A38" s="44" t="s">
        <v>238</v>
      </c>
      <c r="B38" s="45">
        <v>182</v>
      </c>
      <c r="C38" s="33" t="s">
        <v>239</v>
      </c>
      <c r="D38" s="34">
        <f>D39+D41</f>
        <v>16205.5</v>
      </c>
    </row>
    <row r="39" spans="1:4" ht="18" customHeight="1">
      <c r="A39" s="44" t="s">
        <v>240</v>
      </c>
      <c r="B39" s="45">
        <v>182</v>
      </c>
      <c r="C39" s="33" t="s">
        <v>241</v>
      </c>
      <c r="D39" s="34">
        <f>D40</f>
        <v>6054.9</v>
      </c>
    </row>
    <row r="40" spans="1:4" ht="48" customHeight="1">
      <c r="A40" s="44" t="s">
        <v>242</v>
      </c>
      <c r="B40" s="45">
        <v>182</v>
      </c>
      <c r="C40" s="33" t="s">
        <v>243</v>
      </c>
      <c r="D40" s="34">
        <v>6054.9</v>
      </c>
    </row>
    <row r="41" spans="1:4" ht="18" customHeight="1">
      <c r="A41" s="44" t="s">
        <v>244</v>
      </c>
      <c r="B41" s="45">
        <v>182</v>
      </c>
      <c r="C41" s="33" t="s">
        <v>245</v>
      </c>
      <c r="D41" s="34">
        <f>D42</f>
        <v>10150.6</v>
      </c>
    </row>
    <row r="42" spans="1:4" ht="45" customHeight="1">
      <c r="A42" s="44" t="s">
        <v>246</v>
      </c>
      <c r="B42" s="45">
        <v>182</v>
      </c>
      <c r="C42" s="33" t="s">
        <v>247</v>
      </c>
      <c r="D42" s="34">
        <v>10150.6</v>
      </c>
    </row>
    <row r="43" spans="1:4" ht="14.25">
      <c r="A43" s="42" t="s">
        <v>335</v>
      </c>
      <c r="B43" s="43">
        <v>182</v>
      </c>
      <c r="C43" s="40" t="s">
        <v>334</v>
      </c>
      <c r="D43" s="39">
        <f>D44</f>
        <v>39.699999999999996</v>
      </c>
    </row>
    <row r="44" spans="1:4" ht="66" customHeight="1">
      <c r="A44" s="44" t="s">
        <v>337</v>
      </c>
      <c r="B44" s="50"/>
      <c r="C44" s="33" t="s">
        <v>336</v>
      </c>
      <c r="D44" s="34">
        <f>D45</f>
        <v>39.699999999999996</v>
      </c>
    </row>
    <row r="45" spans="1:4" ht="105.75" customHeight="1">
      <c r="A45" s="44" t="s">
        <v>316</v>
      </c>
      <c r="B45" s="50"/>
      <c r="C45" s="33" t="s">
        <v>338</v>
      </c>
      <c r="D45" s="34">
        <f>1.3+38.4</f>
        <v>39.699999999999996</v>
      </c>
    </row>
    <row r="46" spans="1:4" ht="48" customHeight="1" hidden="1">
      <c r="A46" s="29" t="s">
        <v>248</v>
      </c>
      <c r="B46" s="43">
        <v>707</v>
      </c>
      <c r="C46" s="40" t="s">
        <v>249</v>
      </c>
      <c r="D46" s="39">
        <f>D47</f>
        <v>0</v>
      </c>
    </row>
    <row r="47" spans="1:4" ht="105" customHeight="1" hidden="1">
      <c r="A47" s="51" t="s">
        <v>298</v>
      </c>
      <c r="B47" s="45">
        <v>707</v>
      </c>
      <c r="C47" s="33" t="s">
        <v>301</v>
      </c>
      <c r="D47" s="34">
        <f>D48</f>
        <v>0</v>
      </c>
    </row>
    <row r="48" spans="1:4" ht="104.25" customHeight="1" hidden="1">
      <c r="A48" s="51" t="s">
        <v>299</v>
      </c>
      <c r="B48" s="45">
        <v>707</v>
      </c>
      <c r="C48" s="33" t="s">
        <v>302</v>
      </c>
      <c r="D48" s="34">
        <f>D49</f>
        <v>0</v>
      </c>
    </row>
    <row r="49" spans="1:4" ht="86.25" customHeight="1" hidden="1">
      <c r="A49" s="51" t="s">
        <v>300</v>
      </c>
      <c r="B49" s="45">
        <v>707</v>
      </c>
      <c r="C49" s="33" t="s">
        <v>303</v>
      </c>
      <c r="D49" s="52"/>
    </row>
    <row r="50" spans="1:4" s="15" customFormat="1" ht="36" customHeight="1" hidden="1">
      <c r="A50" s="29" t="s">
        <v>250</v>
      </c>
      <c r="B50" s="43"/>
      <c r="C50" s="40" t="s">
        <v>430</v>
      </c>
      <c r="D50" s="53">
        <f>D51</f>
        <v>0</v>
      </c>
    </row>
    <row r="51" spans="1:4" ht="21.75" customHeight="1" hidden="1">
      <c r="A51" s="41" t="s">
        <v>428</v>
      </c>
      <c r="B51" s="45"/>
      <c r="C51" s="33" t="s">
        <v>427</v>
      </c>
      <c r="D51" s="52">
        <f>D52</f>
        <v>0</v>
      </c>
    </row>
    <row r="52" spans="1:4" ht="36.75" customHeight="1" hidden="1">
      <c r="A52" s="41" t="s">
        <v>429</v>
      </c>
      <c r="B52" s="45"/>
      <c r="C52" s="33" t="s">
        <v>426</v>
      </c>
      <c r="D52" s="52"/>
    </row>
    <row r="53" spans="1:4" ht="30" customHeight="1" hidden="1">
      <c r="A53" s="29" t="s">
        <v>251</v>
      </c>
      <c r="B53" s="43">
        <v>707</v>
      </c>
      <c r="C53" s="40" t="s">
        <v>431</v>
      </c>
      <c r="D53" s="53">
        <f>D54</f>
        <v>0</v>
      </c>
    </row>
    <row r="54" spans="1:4" ht="90" customHeight="1" hidden="1">
      <c r="A54" s="41" t="s">
        <v>252</v>
      </c>
      <c r="B54" s="45"/>
      <c r="C54" s="33" t="s">
        <v>432</v>
      </c>
      <c r="D54" s="52">
        <f>D55</f>
        <v>0</v>
      </c>
    </row>
    <row r="55" spans="1:4" ht="90" customHeight="1" hidden="1">
      <c r="A55" s="41" t="s">
        <v>253</v>
      </c>
      <c r="B55" s="45"/>
      <c r="C55" s="33" t="s">
        <v>433</v>
      </c>
      <c r="D55" s="52"/>
    </row>
    <row r="56" spans="1:4" ht="21" customHeight="1" hidden="1">
      <c r="A56" s="54" t="s">
        <v>304</v>
      </c>
      <c r="B56" s="45">
        <v>707</v>
      </c>
      <c r="C56" s="40" t="s">
        <v>434</v>
      </c>
      <c r="D56" s="53">
        <f>D60</f>
        <v>0</v>
      </c>
    </row>
    <row r="57" spans="1:4" ht="63" customHeight="1" hidden="1">
      <c r="A57" s="55" t="s">
        <v>305</v>
      </c>
      <c r="B57" s="45">
        <v>707</v>
      </c>
      <c r="C57" s="33" t="s">
        <v>308</v>
      </c>
      <c r="D57" s="52">
        <f>D58</f>
        <v>0</v>
      </c>
    </row>
    <row r="58" spans="1:4" ht="69" customHeight="1" hidden="1">
      <c r="A58" s="55" t="s">
        <v>306</v>
      </c>
      <c r="B58" s="45"/>
      <c r="C58" s="33" t="s">
        <v>309</v>
      </c>
      <c r="D58" s="52">
        <f>D59</f>
        <v>0</v>
      </c>
    </row>
    <row r="59" spans="1:4" ht="100.5" customHeight="1" hidden="1">
      <c r="A59" s="55" t="s">
        <v>307</v>
      </c>
      <c r="B59" s="45">
        <v>707</v>
      </c>
      <c r="C59" s="33" t="s">
        <v>315</v>
      </c>
      <c r="D59" s="52"/>
    </row>
    <row r="60" spans="1:4" ht="25.5" customHeight="1" hidden="1">
      <c r="A60" s="171" t="s">
        <v>418</v>
      </c>
      <c r="B60" s="172"/>
      <c r="C60" s="173" t="s">
        <v>419</v>
      </c>
      <c r="D60" s="174">
        <f>D61</f>
        <v>0</v>
      </c>
    </row>
    <row r="61" spans="1:4" ht="56.25" customHeight="1" hidden="1">
      <c r="A61" s="171" t="s">
        <v>417</v>
      </c>
      <c r="B61" s="172"/>
      <c r="C61" s="173" t="s">
        <v>420</v>
      </c>
      <c r="D61" s="174"/>
    </row>
    <row r="62" spans="1:4" s="15" customFormat="1" ht="17.25" customHeight="1">
      <c r="A62" s="37" t="s">
        <v>254</v>
      </c>
      <c r="B62" s="56" t="s">
        <v>3</v>
      </c>
      <c r="C62" s="40" t="s">
        <v>255</v>
      </c>
      <c r="D62" s="39">
        <f>D63</f>
        <v>66973.7</v>
      </c>
    </row>
    <row r="63" spans="1:4" s="15" customFormat="1" ht="46.5" customHeight="1">
      <c r="A63" s="32" t="s">
        <v>256</v>
      </c>
      <c r="B63" s="57" t="s">
        <v>3</v>
      </c>
      <c r="C63" s="58" t="s">
        <v>257</v>
      </c>
      <c r="D63" s="34">
        <f>D64+D75+D67</f>
        <v>66973.7</v>
      </c>
    </row>
    <row r="64" spans="1:4" s="15" customFormat="1" ht="33" customHeight="1" hidden="1">
      <c r="A64" s="32" t="s">
        <v>258</v>
      </c>
      <c r="B64" s="57" t="s">
        <v>3</v>
      </c>
      <c r="C64" s="58" t="s">
        <v>400</v>
      </c>
      <c r="D64" s="34">
        <f>D65</f>
        <v>0</v>
      </c>
    </row>
    <row r="65" spans="1:4" s="15" customFormat="1" ht="33" customHeight="1" hidden="1">
      <c r="A65" s="32" t="s">
        <v>259</v>
      </c>
      <c r="B65" s="59" t="s">
        <v>3</v>
      </c>
      <c r="C65" s="58" t="s">
        <v>399</v>
      </c>
      <c r="D65" s="34">
        <f>D66</f>
        <v>0</v>
      </c>
    </row>
    <row r="66" spans="1:4" s="15" customFormat="1" ht="32.25" customHeight="1" hidden="1">
      <c r="A66" s="32" t="s">
        <v>260</v>
      </c>
      <c r="B66" s="57">
        <v>737</v>
      </c>
      <c r="C66" s="58" t="s">
        <v>398</v>
      </c>
      <c r="D66" s="34"/>
    </row>
    <row r="67" spans="1:4" s="15" customFormat="1" ht="49.5" customHeight="1">
      <c r="A67" s="32" t="s">
        <v>261</v>
      </c>
      <c r="B67" s="57" t="s">
        <v>3</v>
      </c>
      <c r="C67" s="58" t="s">
        <v>401</v>
      </c>
      <c r="D67" s="34">
        <f>D73+D71+D68+D69</f>
        <v>66657.9</v>
      </c>
    </row>
    <row r="68" spans="1:4" s="15" customFormat="1" ht="49.5" customHeight="1" hidden="1">
      <c r="A68" s="161" t="s">
        <v>412</v>
      </c>
      <c r="B68" s="162"/>
      <c r="C68" s="163" t="s">
        <v>411</v>
      </c>
      <c r="D68" s="164"/>
    </row>
    <row r="69" spans="1:4" s="15" customFormat="1" ht="57" customHeight="1">
      <c r="A69" s="32" t="s">
        <v>406</v>
      </c>
      <c r="B69" s="162"/>
      <c r="C69" s="58" t="s">
        <v>416</v>
      </c>
      <c r="D69" s="164">
        <f>D70</f>
        <v>63704.2</v>
      </c>
    </row>
    <row r="70" spans="1:4" s="15" customFormat="1" ht="48" customHeight="1">
      <c r="A70" s="65" t="s">
        <v>414</v>
      </c>
      <c r="B70" s="162"/>
      <c r="C70" s="58" t="s">
        <v>415</v>
      </c>
      <c r="D70" s="164">
        <v>63704.2</v>
      </c>
    </row>
    <row r="71" spans="1:4" s="15" customFormat="1" ht="57" customHeight="1" hidden="1">
      <c r="A71" s="32" t="s">
        <v>406</v>
      </c>
      <c r="B71" s="57"/>
      <c r="C71" s="58" t="s">
        <v>404</v>
      </c>
      <c r="D71" s="34">
        <f>D72</f>
        <v>0</v>
      </c>
    </row>
    <row r="72" spans="1:4" s="15" customFormat="1" ht="60" customHeight="1" hidden="1">
      <c r="A72" s="32" t="s">
        <v>405</v>
      </c>
      <c r="B72" s="57"/>
      <c r="C72" s="58" t="s">
        <v>404</v>
      </c>
      <c r="D72" s="34"/>
    </row>
    <row r="73" spans="1:4" s="15" customFormat="1" ht="20.25" customHeight="1">
      <c r="A73" s="32" t="s">
        <v>262</v>
      </c>
      <c r="B73" s="57" t="s">
        <v>3</v>
      </c>
      <c r="C73" s="58" t="s">
        <v>402</v>
      </c>
      <c r="D73" s="34">
        <f>D74</f>
        <v>2953.7</v>
      </c>
    </row>
    <row r="74" spans="1:4" s="15" customFormat="1" ht="31.5" customHeight="1">
      <c r="A74" s="32" t="s">
        <v>263</v>
      </c>
      <c r="B74" s="57" t="s">
        <v>30</v>
      </c>
      <c r="C74" s="58" t="s">
        <v>403</v>
      </c>
      <c r="D74" s="34">
        <v>2953.7</v>
      </c>
    </row>
    <row r="75" spans="1:4" ht="34.5" customHeight="1">
      <c r="A75" s="32" t="s">
        <v>314</v>
      </c>
      <c r="B75" s="57" t="s">
        <v>3</v>
      </c>
      <c r="C75" s="58" t="s">
        <v>341</v>
      </c>
      <c r="D75" s="34">
        <f>D76+D78</f>
        <v>315.8</v>
      </c>
    </row>
    <row r="76" spans="1:4" ht="50.25" customHeight="1">
      <c r="A76" s="41" t="s">
        <v>266</v>
      </c>
      <c r="B76" s="60"/>
      <c r="C76" s="155" t="s">
        <v>342</v>
      </c>
      <c r="D76" s="34">
        <f>D77</f>
        <v>0.7</v>
      </c>
    </row>
    <row r="77" spans="1:4" ht="53.25" customHeight="1">
      <c r="A77" s="41" t="s">
        <v>267</v>
      </c>
      <c r="B77" s="61"/>
      <c r="C77" s="58" t="s">
        <v>343</v>
      </c>
      <c r="D77" s="34">
        <v>0.7</v>
      </c>
    </row>
    <row r="78" spans="1:4" ht="50.25" customHeight="1">
      <c r="A78" s="32" t="s">
        <v>264</v>
      </c>
      <c r="B78" s="57" t="s">
        <v>3</v>
      </c>
      <c r="C78" s="58" t="s">
        <v>344</v>
      </c>
      <c r="D78" s="34">
        <f>D79</f>
        <v>315.1</v>
      </c>
    </row>
    <row r="79" spans="1:4" ht="58.5" customHeight="1">
      <c r="A79" s="32" t="s">
        <v>265</v>
      </c>
      <c r="B79" s="57" t="s">
        <v>30</v>
      </c>
      <c r="C79" s="58" t="s">
        <v>345</v>
      </c>
      <c r="D79" s="34">
        <v>315.1</v>
      </c>
    </row>
    <row r="80" spans="1:4" s="15" customFormat="1" ht="28.5" hidden="1">
      <c r="A80" s="62" t="s">
        <v>268</v>
      </c>
      <c r="B80" s="63"/>
      <c r="C80" s="64" t="s">
        <v>269</v>
      </c>
      <c r="D80" s="39">
        <f>D81</f>
        <v>0</v>
      </c>
    </row>
    <row r="81" spans="1:4" s="15" customFormat="1" ht="14.25" hidden="1">
      <c r="A81" s="65" t="s">
        <v>270</v>
      </c>
      <c r="B81" s="50"/>
      <c r="C81" s="66" t="s">
        <v>271</v>
      </c>
      <c r="D81" s="34">
        <f>D82</f>
        <v>0</v>
      </c>
    </row>
    <row r="82" spans="1:4" s="15" customFormat="1" ht="14.25" hidden="1">
      <c r="A82" s="65" t="s">
        <v>272</v>
      </c>
      <c r="B82" s="50"/>
      <c r="C82" s="66" t="s">
        <v>273</v>
      </c>
      <c r="D82" s="34">
        <f>D83</f>
        <v>0</v>
      </c>
    </row>
    <row r="83" spans="1:4" ht="42.75" hidden="1">
      <c r="A83" s="67" t="s">
        <v>274</v>
      </c>
      <c r="B83" s="61"/>
      <c r="C83" s="36" t="s">
        <v>275</v>
      </c>
      <c r="D83" s="34"/>
    </row>
    <row r="84" spans="1:4" ht="14.25">
      <c r="A84" s="68" t="s">
        <v>276</v>
      </c>
      <c r="B84" s="69"/>
      <c r="C84" s="70"/>
      <c r="D84" s="39">
        <f>D14+D62</f>
        <v>103905.09999999999</v>
      </c>
    </row>
    <row r="85" ht="13.5">
      <c r="C85" s="8"/>
    </row>
    <row r="86" ht="13.5">
      <c r="C86" s="8"/>
    </row>
    <row r="87" ht="13.5">
      <c r="C87" s="8"/>
    </row>
    <row r="88" ht="13.5">
      <c r="C88" s="8"/>
    </row>
    <row r="89" ht="13.5">
      <c r="C89" s="8"/>
    </row>
    <row r="90" ht="13.5">
      <c r="C90" s="8"/>
    </row>
    <row r="91" ht="13.5">
      <c r="C91" s="8"/>
    </row>
    <row r="92" ht="13.5">
      <c r="C92" s="8"/>
    </row>
    <row r="93" ht="13.5">
      <c r="C93" s="8"/>
    </row>
    <row r="94" ht="13.5">
      <c r="C94" s="8"/>
    </row>
    <row r="95" ht="13.5">
      <c r="C95" s="8"/>
    </row>
    <row r="96" ht="13.5">
      <c r="C96" s="8"/>
    </row>
    <row r="97" ht="13.5">
      <c r="C97" s="8"/>
    </row>
    <row r="98" ht="13.5">
      <c r="C98" s="8"/>
    </row>
    <row r="99" ht="13.5">
      <c r="C99" s="8"/>
    </row>
    <row r="100" ht="13.5">
      <c r="C100" s="8"/>
    </row>
    <row r="101" ht="13.5">
      <c r="C101" s="8"/>
    </row>
    <row r="102" ht="13.5">
      <c r="C102" s="8"/>
    </row>
    <row r="103" ht="13.5">
      <c r="C103" s="8"/>
    </row>
    <row r="104" ht="13.5">
      <c r="C104" s="8"/>
    </row>
    <row r="105" ht="13.5">
      <c r="C105" s="8"/>
    </row>
    <row r="106" ht="13.5">
      <c r="C106" s="8"/>
    </row>
    <row r="107" ht="13.5">
      <c r="C107" s="8"/>
    </row>
    <row r="108" ht="13.5">
      <c r="C108" s="8"/>
    </row>
    <row r="109" ht="13.5">
      <c r="C109" s="8"/>
    </row>
    <row r="110" ht="13.5">
      <c r="C110" s="8"/>
    </row>
    <row r="111" ht="13.5">
      <c r="C111" s="8"/>
    </row>
    <row r="112" ht="13.5">
      <c r="C112" s="8"/>
    </row>
    <row r="113" ht="13.5">
      <c r="C113" s="8"/>
    </row>
    <row r="114" ht="13.5">
      <c r="C114" s="8"/>
    </row>
    <row r="115" ht="13.5">
      <c r="C115" s="8"/>
    </row>
    <row r="116" ht="13.5">
      <c r="C116" s="8"/>
    </row>
    <row r="117" ht="13.5">
      <c r="C117" s="8"/>
    </row>
    <row r="118" ht="13.5">
      <c r="C118" s="8"/>
    </row>
    <row r="119" ht="13.5">
      <c r="C119" s="8"/>
    </row>
    <row r="120" ht="13.5">
      <c r="C120" s="8"/>
    </row>
    <row r="121" ht="13.5">
      <c r="C121" s="8"/>
    </row>
    <row r="122" ht="13.5">
      <c r="C122" s="8"/>
    </row>
    <row r="123" ht="13.5">
      <c r="C123" s="8"/>
    </row>
    <row r="124" ht="13.5">
      <c r="C124" s="8"/>
    </row>
    <row r="125" ht="13.5">
      <c r="C125" s="8"/>
    </row>
    <row r="126" ht="13.5">
      <c r="C126" s="8"/>
    </row>
    <row r="127" ht="13.5">
      <c r="C127" s="8"/>
    </row>
    <row r="128" ht="13.5">
      <c r="C128" s="8"/>
    </row>
    <row r="129" ht="13.5">
      <c r="C129" s="8"/>
    </row>
  </sheetData>
  <sheetProtection/>
  <mergeCells count="4">
    <mergeCell ref="C9:D9"/>
    <mergeCell ref="A11:D11"/>
    <mergeCell ref="C7:D7"/>
    <mergeCell ref="C8:D8"/>
  </mergeCells>
  <printOptions/>
  <pageMargins left="0.7086614173228347" right="0.7086614173228347" top="0.03937007874015748" bottom="0.03937007874015748" header="0.31496062992125984" footer="0.31496062992125984"/>
  <pageSetup horizontalDpi="600" verticalDpi="600" orientation="portrait" paperSize="9" scale="88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1"/>
  <sheetViews>
    <sheetView zoomScalePageLayoutView="0" workbookViewId="0" topLeftCell="A313">
      <selection activeCell="G357" sqref="G357"/>
    </sheetView>
  </sheetViews>
  <sheetFormatPr defaultColWidth="9.125" defaultRowHeight="12.75"/>
  <cols>
    <col min="1" max="1" width="56.875" style="4" customWidth="1"/>
    <col min="2" max="3" width="5.625" style="4" customWidth="1"/>
    <col min="4" max="4" width="13.50390625" style="4" customWidth="1"/>
    <col min="5" max="5" width="4.625" style="4" customWidth="1"/>
    <col min="6" max="6" width="8.375" style="4" customWidth="1"/>
    <col min="7" max="7" width="11.625" style="4" customWidth="1"/>
    <col min="8" max="8" width="10.625" style="4" customWidth="1"/>
    <col min="9" max="16384" width="9.125" style="4" customWidth="1"/>
  </cols>
  <sheetData>
    <row r="1" spans="1:6" ht="14.25">
      <c r="A1" s="6"/>
      <c r="B1" s="6"/>
      <c r="C1" s="26" t="s">
        <v>625</v>
      </c>
      <c r="D1" s="26"/>
      <c r="E1" s="27"/>
      <c r="F1" s="27"/>
    </row>
    <row r="2" spans="1:6" ht="14.25">
      <c r="A2" s="6"/>
      <c r="B2" s="6"/>
      <c r="C2" s="26" t="s">
        <v>75</v>
      </c>
      <c r="D2" s="26"/>
      <c r="E2" s="27"/>
      <c r="F2" s="27"/>
    </row>
    <row r="3" spans="1:6" ht="14.25">
      <c r="A3" s="6"/>
      <c r="B3" s="6"/>
      <c r="C3" s="26" t="s">
        <v>70</v>
      </c>
      <c r="D3" s="26"/>
      <c r="E3" s="28"/>
      <c r="F3" s="28"/>
    </row>
    <row r="4" spans="1:6" ht="14.25">
      <c r="A4" s="19"/>
      <c r="B4" s="19"/>
      <c r="C4" s="26" t="s">
        <v>150</v>
      </c>
      <c r="D4" s="26"/>
      <c r="E4" s="28"/>
      <c r="F4" s="28"/>
    </row>
    <row r="5" spans="1:6" ht="14.25">
      <c r="A5" s="1"/>
      <c r="B5" s="1"/>
      <c r="C5" s="26" t="s">
        <v>70</v>
      </c>
      <c r="D5" s="26"/>
      <c r="E5" s="28"/>
      <c r="F5" s="28"/>
    </row>
    <row r="6" spans="1:6" ht="14.25">
      <c r="A6" s="1"/>
      <c r="B6" s="1"/>
      <c r="C6" s="26" t="s">
        <v>547</v>
      </c>
      <c r="D6" s="26"/>
      <c r="E6" s="28"/>
      <c r="F6" s="28"/>
    </row>
    <row r="7" spans="1:6" ht="14.25">
      <c r="A7" s="1"/>
      <c r="B7" s="1"/>
      <c r="C7" s="26" t="s">
        <v>548</v>
      </c>
      <c r="D7" s="26"/>
      <c r="E7" s="28"/>
      <c r="F7" s="28"/>
    </row>
    <row r="8" spans="1:6" ht="14.25">
      <c r="A8" s="1"/>
      <c r="B8" s="1"/>
      <c r="C8" s="26" t="s">
        <v>604</v>
      </c>
      <c r="D8" s="26"/>
      <c r="E8" s="26"/>
      <c r="F8" s="26"/>
    </row>
    <row r="9" spans="1:8" ht="13.5">
      <c r="A9" s="1"/>
      <c r="B9" s="1"/>
      <c r="C9" s="2"/>
      <c r="D9" s="2"/>
      <c r="E9" s="2"/>
      <c r="F9" s="2"/>
      <c r="G9" s="2"/>
      <c r="H9" s="2"/>
    </row>
    <row r="10" spans="1:8" ht="52.5" customHeight="1">
      <c r="A10" s="177" t="s">
        <v>627</v>
      </c>
      <c r="B10" s="177"/>
      <c r="C10" s="177"/>
      <c r="D10" s="177"/>
      <c r="E10" s="177"/>
      <c r="F10" s="177"/>
      <c r="G10" s="177"/>
      <c r="H10" s="177"/>
    </row>
    <row r="11" spans="1:8" ht="13.5">
      <c r="A11" s="179"/>
      <c r="B11" s="179"/>
      <c r="C11" s="179"/>
      <c r="D11" s="179"/>
      <c r="E11" s="179"/>
      <c r="F11" s="179"/>
      <c r="G11" s="179"/>
      <c r="H11" s="179"/>
    </row>
    <row r="12" spans="1:8" ht="14.25">
      <c r="A12" s="75"/>
      <c r="B12" s="75"/>
      <c r="C12" s="83"/>
      <c r="D12" s="84"/>
      <c r="E12" s="84"/>
      <c r="F12" s="84"/>
      <c r="G12" s="84"/>
      <c r="H12" s="27" t="s">
        <v>76</v>
      </c>
    </row>
    <row r="13" spans="1:8" ht="29.25" customHeight="1">
      <c r="A13" s="40" t="s">
        <v>0</v>
      </c>
      <c r="B13" s="85" t="s">
        <v>154</v>
      </c>
      <c r="C13" s="85" t="s">
        <v>77</v>
      </c>
      <c r="D13" s="85" t="s">
        <v>152</v>
      </c>
      <c r="E13" s="85" t="s">
        <v>153</v>
      </c>
      <c r="F13" s="85" t="s">
        <v>56</v>
      </c>
      <c r="G13" s="86" t="s">
        <v>440</v>
      </c>
      <c r="H13" s="86" t="s">
        <v>455</v>
      </c>
    </row>
    <row r="14" spans="1:8" ht="14.25" customHeight="1">
      <c r="A14" s="68" t="s">
        <v>1</v>
      </c>
      <c r="B14" s="68"/>
      <c r="C14" s="40"/>
      <c r="D14" s="40"/>
      <c r="E14" s="40"/>
      <c r="F14" s="40"/>
      <c r="G14" s="39">
        <f>G15+G108+G123+G141+G182++G309+G356</f>
        <v>42027.985</v>
      </c>
      <c r="H14" s="39">
        <f>H15+H108+H141+H182+H309+H362+H337+H123+H356</f>
        <v>42017.58500000001</v>
      </c>
    </row>
    <row r="15" spans="1:8" ht="14.25">
      <c r="A15" s="89" t="s">
        <v>2</v>
      </c>
      <c r="B15" s="88">
        <v>737</v>
      </c>
      <c r="C15" s="90" t="s">
        <v>89</v>
      </c>
      <c r="D15" s="90" t="s">
        <v>155</v>
      </c>
      <c r="E15" s="90"/>
      <c r="F15" s="90" t="s">
        <v>3</v>
      </c>
      <c r="G15" s="39">
        <f>G16+G27+G39+G93+G85+G101</f>
        <v>23021.000000000004</v>
      </c>
      <c r="H15" s="39">
        <f>H16+H27+H39+H93+H85+H101</f>
        <v>22159.4</v>
      </c>
    </row>
    <row r="16" spans="1:8" ht="42" customHeight="1">
      <c r="A16" s="95" t="s">
        <v>53</v>
      </c>
      <c r="B16" s="23">
        <v>737</v>
      </c>
      <c r="C16" s="96" t="s">
        <v>78</v>
      </c>
      <c r="D16" s="96" t="s">
        <v>155</v>
      </c>
      <c r="E16" s="96"/>
      <c r="F16" s="96" t="s">
        <v>3</v>
      </c>
      <c r="G16" s="39">
        <f>G17</f>
        <v>1802.4</v>
      </c>
      <c r="H16" s="39">
        <f>H17</f>
        <v>1802.4</v>
      </c>
    </row>
    <row r="17" spans="1:8" ht="31.5" customHeight="1">
      <c r="A17" s="94" t="s">
        <v>170</v>
      </c>
      <c r="B17" s="35">
        <v>737</v>
      </c>
      <c r="C17" s="59" t="s">
        <v>78</v>
      </c>
      <c r="D17" s="59" t="s">
        <v>166</v>
      </c>
      <c r="E17" s="59"/>
      <c r="F17" s="59"/>
      <c r="G17" s="34">
        <f>G18</f>
        <v>1802.4</v>
      </c>
      <c r="H17" s="34">
        <f>H18</f>
        <v>1802.4</v>
      </c>
    </row>
    <row r="18" spans="1:8" ht="45.75" customHeight="1">
      <c r="A18" s="94" t="s">
        <v>130</v>
      </c>
      <c r="B18" s="35">
        <v>737</v>
      </c>
      <c r="C18" s="59" t="s">
        <v>78</v>
      </c>
      <c r="D18" s="59" t="s">
        <v>156</v>
      </c>
      <c r="E18" s="59"/>
      <c r="F18" s="59" t="s">
        <v>3</v>
      </c>
      <c r="G18" s="34">
        <f aca="true" t="shared" si="0" ref="G18:H23">G19</f>
        <v>1802.4</v>
      </c>
      <c r="H18" s="34">
        <f t="shared" si="0"/>
        <v>1802.4</v>
      </c>
    </row>
    <row r="19" spans="1:8" ht="45" customHeight="1">
      <c r="A19" s="94" t="s">
        <v>114</v>
      </c>
      <c r="B19" s="35">
        <v>737</v>
      </c>
      <c r="C19" s="59" t="s">
        <v>78</v>
      </c>
      <c r="D19" s="59" t="s">
        <v>157</v>
      </c>
      <c r="E19" s="59"/>
      <c r="F19" s="59" t="s">
        <v>3</v>
      </c>
      <c r="G19" s="34">
        <f t="shared" si="0"/>
        <v>1802.4</v>
      </c>
      <c r="H19" s="34">
        <f t="shared" si="0"/>
        <v>1802.4</v>
      </c>
    </row>
    <row r="20" spans="1:8" ht="30.75" customHeight="1">
      <c r="A20" s="94" t="s">
        <v>115</v>
      </c>
      <c r="B20" s="35">
        <v>737</v>
      </c>
      <c r="C20" s="59" t="s">
        <v>78</v>
      </c>
      <c r="D20" s="59" t="s">
        <v>158</v>
      </c>
      <c r="E20" s="59"/>
      <c r="F20" s="59" t="s">
        <v>3</v>
      </c>
      <c r="G20" s="34">
        <f>G21</f>
        <v>1802.4</v>
      </c>
      <c r="H20" s="34">
        <f>H21</f>
        <v>1802.4</v>
      </c>
    </row>
    <row r="21" spans="1:8" ht="77.25" customHeight="1">
      <c r="A21" s="94" t="s">
        <v>159</v>
      </c>
      <c r="B21" s="35">
        <v>737</v>
      </c>
      <c r="C21" s="59" t="s">
        <v>78</v>
      </c>
      <c r="D21" s="59" t="s">
        <v>158</v>
      </c>
      <c r="E21" s="59" t="s">
        <v>160</v>
      </c>
      <c r="F21" s="59"/>
      <c r="G21" s="34">
        <f>G22+G26</f>
        <v>1802.4</v>
      </c>
      <c r="H21" s="34">
        <f>H22+H26</f>
        <v>1802.4</v>
      </c>
    </row>
    <row r="22" spans="1:8" ht="33.75" customHeight="1" hidden="1">
      <c r="A22" s="94" t="s">
        <v>164</v>
      </c>
      <c r="B22" s="35"/>
      <c r="C22" s="59" t="s">
        <v>78</v>
      </c>
      <c r="D22" s="59" t="s">
        <v>158</v>
      </c>
      <c r="E22" s="59" t="s">
        <v>110</v>
      </c>
      <c r="F22" s="59" t="s">
        <v>3</v>
      </c>
      <c r="G22" s="34" t="str">
        <f>G23</f>
        <v>1404,2</v>
      </c>
      <c r="H22" s="34">
        <f>H23</f>
        <v>1404.2</v>
      </c>
    </row>
    <row r="23" spans="1:8" ht="14.25" hidden="1">
      <c r="A23" s="94" t="s">
        <v>4</v>
      </c>
      <c r="B23" s="35"/>
      <c r="C23" s="59" t="s">
        <v>78</v>
      </c>
      <c r="D23" s="59" t="s">
        <v>101</v>
      </c>
      <c r="E23" s="59" t="s">
        <v>110</v>
      </c>
      <c r="F23" s="59" t="s">
        <v>5</v>
      </c>
      <c r="G23" s="34" t="str">
        <f t="shared" si="0"/>
        <v>1404,2</v>
      </c>
      <c r="H23" s="34">
        <f t="shared" si="0"/>
        <v>1404.2</v>
      </c>
    </row>
    <row r="24" spans="1:8" ht="28.5" hidden="1">
      <c r="A24" s="94" t="s">
        <v>35</v>
      </c>
      <c r="B24" s="35"/>
      <c r="C24" s="59" t="s">
        <v>78</v>
      </c>
      <c r="D24" s="59" t="s">
        <v>101</v>
      </c>
      <c r="E24" s="59" t="s">
        <v>110</v>
      </c>
      <c r="F24" s="59" t="s">
        <v>6</v>
      </c>
      <c r="G24" s="34" t="str">
        <f>G25</f>
        <v>1404,2</v>
      </c>
      <c r="H24" s="34">
        <f>H25</f>
        <v>1404.2</v>
      </c>
    </row>
    <row r="25" spans="1:8" ht="14.25" hidden="1">
      <c r="A25" s="94" t="s">
        <v>7</v>
      </c>
      <c r="B25" s="35"/>
      <c r="C25" s="59" t="s">
        <v>78</v>
      </c>
      <c r="D25" s="59" t="s">
        <v>101</v>
      </c>
      <c r="E25" s="59" t="s">
        <v>110</v>
      </c>
      <c r="F25" s="59" t="s">
        <v>8</v>
      </c>
      <c r="G25" s="59" t="s">
        <v>609</v>
      </c>
      <c r="H25" s="34">
        <v>1404.2</v>
      </c>
    </row>
    <row r="26" spans="1:8" ht="63.75" customHeight="1" hidden="1">
      <c r="A26" s="94" t="s">
        <v>165</v>
      </c>
      <c r="B26" s="35"/>
      <c r="C26" s="59" t="s">
        <v>78</v>
      </c>
      <c r="D26" s="59" t="s">
        <v>158</v>
      </c>
      <c r="E26" s="59" t="s">
        <v>163</v>
      </c>
      <c r="F26" s="59" t="s">
        <v>9</v>
      </c>
      <c r="G26" s="59" t="s">
        <v>610</v>
      </c>
      <c r="H26" s="34">
        <v>398.2</v>
      </c>
    </row>
    <row r="27" spans="1:8" ht="57.75" customHeight="1" hidden="1">
      <c r="A27" s="95" t="s">
        <v>99</v>
      </c>
      <c r="B27" s="23"/>
      <c r="C27" s="96" t="s">
        <v>100</v>
      </c>
      <c r="D27" s="96" t="s">
        <v>155</v>
      </c>
      <c r="E27" s="96"/>
      <c r="F27" s="96" t="s">
        <v>3</v>
      </c>
      <c r="G27" s="96"/>
      <c r="H27" s="39">
        <f>H28</f>
        <v>0</v>
      </c>
    </row>
    <row r="28" spans="1:8" ht="33.75" customHeight="1" hidden="1">
      <c r="A28" s="94" t="s">
        <v>170</v>
      </c>
      <c r="B28" s="35"/>
      <c r="C28" s="59" t="s">
        <v>100</v>
      </c>
      <c r="D28" s="59" t="s">
        <v>166</v>
      </c>
      <c r="E28" s="59"/>
      <c r="F28" s="59"/>
      <c r="G28" s="59"/>
      <c r="H28" s="34">
        <f>H29</f>
        <v>0</v>
      </c>
    </row>
    <row r="29" spans="1:8" ht="44.25" customHeight="1" hidden="1">
      <c r="A29" s="94" t="s">
        <v>130</v>
      </c>
      <c r="B29" s="35"/>
      <c r="C29" s="59" t="s">
        <v>100</v>
      </c>
      <c r="D29" s="59" t="s">
        <v>156</v>
      </c>
      <c r="E29" s="59"/>
      <c r="F29" s="59" t="s">
        <v>3</v>
      </c>
      <c r="G29" s="59"/>
      <c r="H29" s="34">
        <f aca="true" t="shared" si="1" ref="H29:H35">H30</f>
        <v>0</v>
      </c>
    </row>
    <row r="30" spans="1:8" ht="47.25" customHeight="1" hidden="1">
      <c r="A30" s="94" t="s">
        <v>114</v>
      </c>
      <c r="B30" s="35"/>
      <c r="C30" s="59" t="s">
        <v>100</v>
      </c>
      <c r="D30" s="59" t="s">
        <v>157</v>
      </c>
      <c r="E30" s="59"/>
      <c r="F30" s="59" t="s">
        <v>3</v>
      </c>
      <c r="G30" s="59"/>
      <c r="H30" s="34">
        <f t="shared" si="1"/>
        <v>0</v>
      </c>
    </row>
    <row r="31" spans="1:8" ht="33" customHeight="1" hidden="1">
      <c r="A31" s="94" t="s">
        <v>115</v>
      </c>
      <c r="B31" s="35"/>
      <c r="C31" s="59" t="s">
        <v>100</v>
      </c>
      <c r="D31" s="59" t="s">
        <v>158</v>
      </c>
      <c r="E31" s="59"/>
      <c r="F31" s="59" t="s">
        <v>3</v>
      </c>
      <c r="G31" s="59"/>
      <c r="H31" s="34">
        <f>H32</f>
        <v>0</v>
      </c>
    </row>
    <row r="32" spans="1:8" ht="87" customHeight="1" hidden="1">
      <c r="A32" s="94" t="s">
        <v>159</v>
      </c>
      <c r="B32" s="35"/>
      <c r="C32" s="59" t="s">
        <v>100</v>
      </c>
      <c r="D32" s="59" t="s">
        <v>158</v>
      </c>
      <c r="E32" s="59" t="s">
        <v>160</v>
      </c>
      <c r="F32" s="59"/>
      <c r="G32" s="59"/>
      <c r="H32" s="34">
        <f>H33</f>
        <v>0</v>
      </c>
    </row>
    <row r="33" spans="1:8" ht="36" customHeight="1" hidden="1">
      <c r="A33" s="97" t="s">
        <v>162</v>
      </c>
      <c r="B33" s="130"/>
      <c r="C33" s="98" t="s">
        <v>100</v>
      </c>
      <c r="D33" s="98" t="s">
        <v>158</v>
      </c>
      <c r="E33" s="98" t="s">
        <v>161</v>
      </c>
      <c r="F33" s="99"/>
      <c r="G33" s="99"/>
      <c r="H33" s="100">
        <f>H34+H38</f>
        <v>0</v>
      </c>
    </row>
    <row r="34" spans="1:8" ht="52.5" customHeight="1" hidden="1">
      <c r="A34" s="94" t="s">
        <v>116</v>
      </c>
      <c r="B34" s="35"/>
      <c r="C34" s="59" t="s">
        <v>100</v>
      </c>
      <c r="D34" s="59" t="s">
        <v>158</v>
      </c>
      <c r="E34" s="59" t="s">
        <v>110</v>
      </c>
      <c r="F34" s="59" t="s">
        <v>8</v>
      </c>
      <c r="G34" s="59"/>
      <c r="H34" s="34">
        <f>H35</f>
        <v>0</v>
      </c>
    </row>
    <row r="35" spans="1:8" ht="14.25" hidden="1">
      <c r="A35" s="94" t="s">
        <v>4</v>
      </c>
      <c r="B35" s="35"/>
      <c r="C35" s="59" t="s">
        <v>100</v>
      </c>
      <c r="D35" s="59" t="s">
        <v>158</v>
      </c>
      <c r="E35" s="59" t="s">
        <v>110</v>
      </c>
      <c r="F35" s="59" t="s">
        <v>5</v>
      </c>
      <c r="G35" s="59"/>
      <c r="H35" s="34">
        <f t="shared" si="1"/>
        <v>0</v>
      </c>
    </row>
    <row r="36" spans="1:8" ht="36.75" customHeight="1" hidden="1">
      <c r="A36" s="94" t="s">
        <v>35</v>
      </c>
      <c r="B36" s="35"/>
      <c r="C36" s="59" t="s">
        <v>100</v>
      </c>
      <c r="D36" s="59" t="s">
        <v>158</v>
      </c>
      <c r="E36" s="59" t="s">
        <v>110</v>
      </c>
      <c r="F36" s="59" t="s">
        <v>6</v>
      </c>
      <c r="G36" s="59"/>
      <c r="H36" s="34">
        <f>H37+H38</f>
        <v>0</v>
      </c>
    </row>
    <row r="37" spans="1:8" ht="14.25" hidden="1">
      <c r="A37" s="94" t="s">
        <v>7</v>
      </c>
      <c r="B37" s="35"/>
      <c r="C37" s="59" t="s">
        <v>100</v>
      </c>
      <c r="D37" s="59" t="s">
        <v>158</v>
      </c>
      <c r="E37" s="59" t="s">
        <v>110</v>
      </c>
      <c r="F37" s="59" t="s">
        <v>8</v>
      </c>
      <c r="G37" s="59"/>
      <c r="H37" s="34"/>
    </row>
    <row r="38" spans="1:8" ht="66.75" customHeight="1" hidden="1">
      <c r="A38" s="94" t="s">
        <v>165</v>
      </c>
      <c r="B38" s="35"/>
      <c r="C38" s="59" t="s">
        <v>100</v>
      </c>
      <c r="D38" s="59" t="s">
        <v>158</v>
      </c>
      <c r="E38" s="59" t="s">
        <v>163</v>
      </c>
      <c r="F38" s="59" t="s">
        <v>9</v>
      </c>
      <c r="G38" s="59"/>
      <c r="H38" s="34"/>
    </row>
    <row r="39" spans="1:10" ht="61.5" customHeight="1">
      <c r="A39" s="95" t="s">
        <v>41</v>
      </c>
      <c r="B39" s="23">
        <v>737</v>
      </c>
      <c r="C39" s="96" t="s">
        <v>79</v>
      </c>
      <c r="D39" s="96" t="s">
        <v>155</v>
      </c>
      <c r="E39" s="96"/>
      <c r="F39" s="96" t="s">
        <v>3</v>
      </c>
      <c r="G39" s="39">
        <f>G40</f>
        <v>19475.9</v>
      </c>
      <c r="H39" s="39">
        <f>H40</f>
        <v>19475.9</v>
      </c>
      <c r="J39" s="11"/>
    </row>
    <row r="40" spans="1:10" ht="34.5" customHeight="1">
      <c r="A40" s="94" t="s">
        <v>170</v>
      </c>
      <c r="B40" s="35">
        <v>737</v>
      </c>
      <c r="C40" s="59" t="s">
        <v>79</v>
      </c>
      <c r="D40" s="59" t="s">
        <v>166</v>
      </c>
      <c r="E40" s="59"/>
      <c r="F40" s="59" t="s">
        <v>3</v>
      </c>
      <c r="G40" s="34">
        <f>G41+G80</f>
        <v>19475.9</v>
      </c>
      <c r="H40" s="34">
        <f>H41+H80</f>
        <v>19475.9</v>
      </c>
      <c r="J40" s="11"/>
    </row>
    <row r="41" spans="1:10" ht="43.5" customHeight="1">
      <c r="A41" s="94" t="s">
        <v>130</v>
      </c>
      <c r="B41" s="35">
        <v>737</v>
      </c>
      <c r="C41" s="59" t="s">
        <v>79</v>
      </c>
      <c r="D41" s="59" t="s">
        <v>156</v>
      </c>
      <c r="E41" s="59"/>
      <c r="F41" s="59" t="s">
        <v>3</v>
      </c>
      <c r="G41" s="34">
        <f>G42</f>
        <v>19475.2</v>
      </c>
      <c r="H41" s="34">
        <f>H42</f>
        <v>19475.2</v>
      </c>
      <c r="J41" s="11"/>
    </row>
    <row r="42" spans="1:8" ht="46.5" customHeight="1">
      <c r="A42" s="94" t="s">
        <v>114</v>
      </c>
      <c r="B42" s="35">
        <v>737</v>
      </c>
      <c r="C42" s="59" t="s">
        <v>79</v>
      </c>
      <c r="D42" s="59" t="s">
        <v>157</v>
      </c>
      <c r="E42" s="59"/>
      <c r="F42" s="59" t="s">
        <v>3</v>
      </c>
      <c r="G42" s="34">
        <f>G43</f>
        <v>19475.2</v>
      </c>
      <c r="H42" s="34">
        <f>H43</f>
        <v>19475.2</v>
      </c>
    </row>
    <row r="43" spans="1:8" ht="32.25" customHeight="1">
      <c r="A43" s="94" t="s">
        <v>115</v>
      </c>
      <c r="B43" s="35">
        <v>737</v>
      </c>
      <c r="C43" s="59" t="s">
        <v>79</v>
      </c>
      <c r="D43" s="59" t="s">
        <v>158</v>
      </c>
      <c r="E43" s="59"/>
      <c r="F43" s="59" t="s">
        <v>3</v>
      </c>
      <c r="G43" s="34">
        <f>G44+G51+G75+G72</f>
        <v>19475.2</v>
      </c>
      <c r="H43" s="34">
        <f>H44+H51+H75+H72</f>
        <v>19475.2</v>
      </c>
    </row>
    <row r="44" spans="1:8" ht="81.75" customHeight="1">
      <c r="A44" s="94" t="s">
        <v>159</v>
      </c>
      <c r="B44" s="35">
        <v>737</v>
      </c>
      <c r="C44" s="59" t="s">
        <v>79</v>
      </c>
      <c r="D44" s="59" t="s">
        <v>158</v>
      </c>
      <c r="E44" s="59" t="s">
        <v>160</v>
      </c>
      <c r="F44" s="59"/>
      <c r="G44" s="34">
        <f>G45</f>
        <v>16542</v>
      </c>
      <c r="H44" s="34">
        <f>H45</f>
        <v>16542</v>
      </c>
    </row>
    <row r="45" spans="1:8" ht="17.25" customHeight="1" hidden="1">
      <c r="A45" s="94" t="s">
        <v>162</v>
      </c>
      <c r="B45" s="35"/>
      <c r="C45" s="59" t="s">
        <v>79</v>
      </c>
      <c r="D45" s="59" t="s">
        <v>158</v>
      </c>
      <c r="E45" s="59" t="s">
        <v>161</v>
      </c>
      <c r="F45" s="59"/>
      <c r="G45" s="34">
        <f>G49+G50</f>
        <v>16542</v>
      </c>
      <c r="H45" s="34">
        <f>H49+H50</f>
        <v>16542</v>
      </c>
    </row>
    <row r="46" spans="1:8" ht="27" customHeight="1" hidden="1">
      <c r="A46" s="94" t="s">
        <v>116</v>
      </c>
      <c r="B46" s="35"/>
      <c r="C46" s="59" t="s">
        <v>79</v>
      </c>
      <c r="D46" s="59" t="s">
        <v>158</v>
      </c>
      <c r="E46" s="59" t="s">
        <v>110</v>
      </c>
      <c r="F46" s="59" t="s">
        <v>3</v>
      </c>
      <c r="G46" s="34">
        <f aca="true" t="shared" si="2" ref="G46:H48">G47</f>
        <v>12645</v>
      </c>
      <c r="H46" s="34">
        <f t="shared" si="2"/>
        <v>12645</v>
      </c>
    </row>
    <row r="47" spans="1:8" ht="14.25" hidden="1">
      <c r="A47" s="94" t="s">
        <v>4</v>
      </c>
      <c r="B47" s="35"/>
      <c r="C47" s="59" t="s">
        <v>79</v>
      </c>
      <c r="D47" s="59" t="s">
        <v>158</v>
      </c>
      <c r="E47" s="59" t="s">
        <v>110</v>
      </c>
      <c r="F47" s="59" t="s">
        <v>5</v>
      </c>
      <c r="G47" s="34">
        <f t="shared" si="2"/>
        <v>12645</v>
      </c>
      <c r="H47" s="34">
        <f t="shared" si="2"/>
        <v>12645</v>
      </c>
    </row>
    <row r="48" spans="1:8" ht="28.5" hidden="1">
      <c r="A48" s="94" t="s">
        <v>35</v>
      </c>
      <c r="B48" s="35"/>
      <c r="C48" s="59" t="s">
        <v>79</v>
      </c>
      <c r="D48" s="59" t="s">
        <v>158</v>
      </c>
      <c r="E48" s="59" t="s">
        <v>110</v>
      </c>
      <c r="F48" s="59" t="s">
        <v>6</v>
      </c>
      <c r="G48" s="34">
        <f t="shared" si="2"/>
        <v>12645</v>
      </c>
      <c r="H48" s="34">
        <f t="shared" si="2"/>
        <v>12645</v>
      </c>
    </row>
    <row r="49" spans="1:8" ht="14.25" hidden="1">
      <c r="A49" s="94" t="s">
        <v>7</v>
      </c>
      <c r="B49" s="35"/>
      <c r="C49" s="59" t="s">
        <v>79</v>
      </c>
      <c r="D49" s="59" t="s">
        <v>158</v>
      </c>
      <c r="E49" s="59" t="s">
        <v>110</v>
      </c>
      <c r="F49" s="59" t="s">
        <v>8</v>
      </c>
      <c r="G49" s="34">
        <v>12645</v>
      </c>
      <c r="H49" s="34">
        <v>12645</v>
      </c>
    </row>
    <row r="50" spans="1:8" ht="57" hidden="1">
      <c r="A50" s="94" t="s">
        <v>165</v>
      </c>
      <c r="B50" s="35"/>
      <c r="C50" s="59" t="s">
        <v>79</v>
      </c>
      <c r="D50" s="59" t="s">
        <v>158</v>
      </c>
      <c r="E50" s="59" t="s">
        <v>163</v>
      </c>
      <c r="F50" s="59" t="s">
        <v>9</v>
      </c>
      <c r="G50" s="59" t="s">
        <v>611</v>
      </c>
      <c r="H50" s="34">
        <v>3897</v>
      </c>
    </row>
    <row r="51" spans="1:8" ht="43.5" customHeight="1">
      <c r="A51" s="94" t="s">
        <v>167</v>
      </c>
      <c r="B51" s="35">
        <v>737</v>
      </c>
      <c r="C51" s="59" t="s">
        <v>79</v>
      </c>
      <c r="D51" s="59" t="s">
        <v>158</v>
      </c>
      <c r="E51" s="59" t="s">
        <v>5</v>
      </c>
      <c r="F51" s="59"/>
      <c r="G51" s="34">
        <f>G52+G61</f>
        <v>2841.2000000000003</v>
      </c>
      <c r="H51" s="34">
        <f>H52+H61</f>
        <v>2841.2000000000003</v>
      </c>
    </row>
    <row r="52" spans="1:8" ht="28.5" hidden="1">
      <c r="A52" s="94" t="s">
        <v>151</v>
      </c>
      <c r="B52" s="35"/>
      <c r="C52" s="59" t="s">
        <v>79</v>
      </c>
      <c r="D52" s="59" t="s">
        <v>101</v>
      </c>
      <c r="E52" s="59" t="s">
        <v>123</v>
      </c>
      <c r="F52" s="59" t="s">
        <v>3</v>
      </c>
      <c r="G52" s="59"/>
      <c r="H52" s="34">
        <f>H53+H58</f>
        <v>0</v>
      </c>
    </row>
    <row r="53" spans="1:8" ht="14.25" hidden="1">
      <c r="A53" s="94" t="s">
        <v>4</v>
      </c>
      <c r="B53" s="35"/>
      <c r="C53" s="59" t="s">
        <v>79</v>
      </c>
      <c r="D53" s="59" t="s">
        <v>101</v>
      </c>
      <c r="E53" s="59" t="s">
        <v>123</v>
      </c>
      <c r="F53" s="59" t="s">
        <v>5</v>
      </c>
      <c r="G53" s="59"/>
      <c r="H53" s="34">
        <f>H54</f>
        <v>0</v>
      </c>
    </row>
    <row r="54" spans="1:8" ht="14.25" hidden="1">
      <c r="A54" s="94" t="s">
        <v>42</v>
      </c>
      <c r="B54" s="35"/>
      <c r="C54" s="59" t="s">
        <v>79</v>
      </c>
      <c r="D54" s="59" t="s">
        <v>101</v>
      </c>
      <c r="E54" s="59" t="s">
        <v>123</v>
      </c>
      <c r="F54" s="59" t="s">
        <v>10</v>
      </c>
      <c r="G54" s="59"/>
      <c r="H54" s="34">
        <f>H55+H57+H56</f>
        <v>0</v>
      </c>
    </row>
    <row r="55" spans="1:8" ht="14.25" hidden="1">
      <c r="A55" s="94" t="s">
        <v>13</v>
      </c>
      <c r="B55" s="35"/>
      <c r="C55" s="59" t="s">
        <v>79</v>
      </c>
      <c r="D55" s="59" t="s">
        <v>101</v>
      </c>
      <c r="E55" s="59" t="s">
        <v>123</v>
      </c>
      <c r="F55" s="59" t="s">
        <v>14</v>
      </c>
      <c r="G55" s="59"/>
      <c r="H55" s="34"/>
    </row>
    <row r="56" spans="1:8" ht="14.25" hidden="1">
      <c r="A56" s="94" t="s">
        <v>43</v>
      </c>
      <c r="B56" s="35"/>
      <c r="C56" s="59" t="s">
        <v>79</v>
      </c>
      <c r="D56" s="59" t="s">
        <v>101</v>
      </c>
      <c r="E56" s="59" t="s">
        <v>123</v>
      </c>
      <c r="F56" s="59" t="s">
        <v>17</v>
      </c>
      <c r="G56" s="59"/>
      <c r="H56" s="34"/>
    </row>
    <row r="57" spans="1:8" ht="14.25" hidden="1">
      <c r="A57" s="94" t="s">
        <v>37</v>
      </c>
      <c r="B57" s="35"/>
      <c r="C57" s="59" t="s">
        <v>79</v>
      </c>
      <c r="D57" s="59" t="s">
        <v>101</v>
      </c>
      <c r="E57" s="59" t="s">
        <v>123</v>
      </c>
      <c r="F57" s="59" t="s">
        <v>18</v>
      </c>
      <c r="G57" s="59"/>
      <c r="H57" s="34"/>
    </row>
    <row r="58" spans="1:8" ht="14.25" hidden="1">
      <c r="A58" s="94" t="s">
        <v>21</v>
      </c>
      <c r="B58" s="35"/>
      <c r="C58" s="59" t="s">
        <v>79</v>
      </c>
      <c r="D58" s="59" t="s">
        <v>101</v>
      </c>
      <c r="E58" s="59" t="s">
        <v>123</v>
      </c>
      <c r="F58" s="59" t="s">
        <v>22</v>
      </c>
      <c r="G58" s="59"/>
      <c r="H58" s="34">
        <f>H59+H60</f>
        <v>0</v>
      </c>
    </row>
    <row r="59" spans="1:8" ht="14.25" hidden="1">
      <c r="A59" s="94" t="s">
        <v>23</v>
      </c>
      <c r="B59" s="35"/>
      <c r="C59" s="59" t="s">
        <v>79</v>
      </c>
      <c r="D59" s="59" t="s">
        <v>101</v>
      </c>
      <c r="E59" s="59" t="s">
        <v>123</v>
      </c>
      <c r="F59" s="59" t="s">
        <v>24</v>
      </c>
      <c r="G59" s="59"/>
      <c r="H59" s="34"/>
    </row>
    <row r="60" spans="1:8" ht="14.25" hidden="1">
      <c r="A60" s="94" t="s">
        <v>25</v>
      </c>
      <c r="B60" s="35"/>
      <c r="C60" s="59" t="s">
        <v>79</v>
      </c>
      <c r="D60" s="59" t="s">
        <v>101</v>
      </c>
      <c r="E60" s="59" t="s">
        <v>123</v>
      </c>
      <c r="F60" s="59" t="s">
        <v>26</v>
      </c>
      <c r="G60" s="59"/>
      <c r="H60" s="34"/>
    </row>
    <row r="61" spans="1:8" ht="42.75" hidden="1">
      <c r="A61" s="94" t="s">
        <v>117</v>
      </c>
      <c r="B61" s="35"/>
      <c r="C61" s="59" t="s">
        <v>79</v>
      </c>
      <c r="D61" s="59" t="s">
        <v>158</v>
      </c>
      <c r="E61" s="59" t="s">
        <v>109</v>
      </c>
      <c r="F61" s="59" t="s">
        <v>3</v>
      </c>
      <c r="G61" s="34">
        <f>G62+G69</f>
        <v>2841.2000000000003</v>
      </c>
      <c r="H61" s="34">
        <f>H62+H69</f>
        <v>2841.2000000000003</v>
      </c>
    </row>
    <row r="62" spans="1:8" ht="14.25" hidden="1">
      <c r="A62" s="94" t="s">
        <v>4</v>
      </c>
      <c r="B62" s="35"/>
      <c r="C62" s="59" t="s">
        <v>79</v>
      </c>
      <c r="D62" s="59" t="s">
        <v>158</v>
      </c>
      <c r="E62" s="59" t="s">
        <v>109</v>
      </c>
      <c r="F62" s="59" t="s">
        <v>5</v>
      </c>
      <c r="G62" s="34">
        <f>G63</f>
        <v>2406.4</v>
      </c>
      <c r="H62" s="34">
        <f>H63</f>
        <v>2406.4</v>
      </c>
    </row>
    <row r="63" spans="1:8" ht="14.25" hidden="1">
      <c r="A63" s="94" t="s">
        <v>42</v>
      </c>
      <c r="B63" s="35"/>
      <c r="C63" s="59" t="s">
        <v>79</v>
      </c>
      <c r="D63" s="59" t="s">
        <v>158</v>
      </c>
      <c r="E63" s="59" t="s">
        <v>109</v>
      </c>
      <c r="F63" s="59" t="s">
        <v>10</v>
      </c>
      <c r="G63" s="34">
        <f>G64+G65+G66+G67+G68</f>
        <v>2406.4</v>
      </c>
      <c r="H63" s="34">
        <f>H64+H65+H66+H67+H68</f>
        <v>2406.4</v>
      </c>
    </row>
    <row r="64" spans="1:8" ht="14.25" hidden="1">
      <c r="A64" s="94" t="s">
        <v>13</v>
      </c>
      <c r="B64" s="35"/>
      <c r="C64" s="59" t="s">
        <v>79</v>
      </c>
      <c r="D64" s="59" t="s">
        <v>158</v>
      </c>
      <c r="E64" s="59" t="s">
        <v>109</v>
      </c>
      <c r="F64" s="59" t="s">
        <v>14</v>
      </c>
      <c r="G64" s="59" t="s">
        <v>612</v>
      </c>
      <c r="H64" s="34">
        <v>166.8</v>
      </c>
    </row>
    <row r="65" spans="1:8" ht="14.25" hidden="1">
      <c r="A65" s="94" t="s">
        <v>11</v>
      </c>
      <c r="B65" s="35"/>
      <c r="C65" s="59" t="s">
        <v>79</v>
      </c>
      <c r="D65" s="59" t="s">
        <v>158</v>
      </c>
      <c r="E65" s="59" t="s">
        <v>109</v>
      </c>
      <c r="F65" s="59" t="s">
        <v>12</v>
      </c>
      <c r="G65" s="59"/>
      <c r="H65" s="34"/>
    </row>
    <row r="66" spans="1:8" ht="14.25" hidden="1">
      <c r="A66" s="94" t="s">
        <v>15</v>
      </c>
      <c r="B66" s="35"/>
      <c r="C66" s="59" t="s">
        <v>79</v>
      </c>
      <c r="D66" s="59" t="s">
        <v>158</v>
      </c>
      <c r="E66" s="59" t="s">
        <v>109</v>
      </c>
      <c r="F66" s="59" t="s">
        <v>16</v>
      </c>
      <c r="G66" s="59" t="s">
        <v>20</v>
      </c>
      <c r="H66" s="34">
        <v>290</v>
      </c>
    </row>
    <row r="67" spans="1:8" ht="14.25" hidden="1">
      <c r="A67" s="94" t="s">
        <v>43</v>
      </c>
      <c r="B67" s="35"/>
      <c r="C67" s="59" t="s">
        <v>79</v>
      </c>
      <c r="D67" s="59" t="s">
        <v>158</v>
      </c>
      <c r="E67" s="59" t="s">
        <v>109</v>
      </c>
      <c r="F67" s="59" t="s">
        <v>17</v>
      </c>
      <c r="G67" s="59" t="s">
        <v>579</v>
      </c>
      <c r="H67" s="34">
        <v>408.2</v>
      </c>
    </row>
    <row r="68" spans="1:8" ht="14.25" hidden="1">
      <c r="A68" s="94" t="s">
        <v>37</v>
      </c>
      <c r="B68" s="35"/>
      <c r="C68" s="59" t="s">
        <v>79</v>
      </c>
      <c r="D68" s="59" t="s">
        <v>158</v>
      </c>
      <c r="E68" s="59" t="s">
        <v>109</v>
      </c>
      <c r="F68" s="59" t="s">
        <v>18</v>
      </c>
      <c r="G68" s="59" t="s">
        <v>628</v>
      </c>
      <c r="H68" s="34">
        <v>1541.4</v>
      </c>
    </row>
    <row r="69" spans="1:8" ht="14.25" hidden="1">
      <c r="A69" s="94" t="s">
        <v>21</v>
      </c>
      <c r="B69" s="35"/>
      <c r="C69" s="59" t="s">
        <v>79</v>
      </c>
      <c r="D69" s="59" t="s">
        <v>158</v>
      </c>
      <c r="E69" s="59" t="s">
        <v>109</v>
      </c>
      <c r="F69" s="59" t="s">
        <v>22</v>
      </c>
      <c r="G69" s="34">
        <f>G70+G71</f>
        <v>434.8</v>
      </c>
      <c r="H69" s="34">
        <f>H70+H71</f>
        <v>434.8</v>
      </c>
    </row>
    <row r="70" spans="1:8" ht="14.25" hidden="1">
      <c r="A70" s="94" t="s">
        <v>23</v>
      </c>
      <c r="B70" s="35"/>
      <c r="C70" s="59" t="s">
        <v>79</v>
      </c>
      <c r="D70" s="59" t="s">
        <v>158</v>
      </c>
      <c r="E70" s="59" t="s">
        <v>109</v>
      </c>
      <c r="F70" s="59" t="s">
        <v>24</v>
      </c>
      <c r="G70" s="59" t="s">
        <v>614</v>
      </c>
      <c r="H70" s="34">
        <v>42</v>
      </c>
    </row>
    <row r="71" spans="1:8" ht="14.25" hidden="1">
      <c r="A71" s="94" t="s">
        <v>25</v>
      </c>
      <c r="B71" s="35"/>
      <c r="C71" s="59" t="s">
        <v>79</v>
      </c>
      <c r="D71" s="59" t="s">
        <v>158</v>
      </c>
      <c r="E71" s="59" t="s">
        <v>109</v>
      </c>
      <c r="F71" s="59" t="s">
        <v>26</v>
      </c>
      <c r="G71" s="59" t="s">
        <v>580</v>
      </c>
      <c r="H71" s="34">
        <v>392.8</v>
      </c>
    </row>
    <row r="72" spans="1:8" ht="27.75" customHeight="1" hidden="1">
      <c r="A72" s="94" t="s">
        <v>188</v>
      </c>
      <c r="B72" s="35"/>
      <c r="C72" s="59" t="s">
        <v>79</v>
      </c>
      <c r="D72" s="59" t="s">
        <v>158</v>
      </c>
      <c r="E72" s="59" t="s">
        <v>187</v>
      </c>
      <c r="F72" s="59" t="s">
        <v>3</v>
      </c>
      <c r="G72" s="59"/>
      <c r="H72" s="34">
        <f>H73</f>
        <v>0</v>
      </c>
    </row>
    <row r="73" spans="1:8" ht="30" customHeight="1" hidden="1">
      <c r="A73" s="94" t="s">
        <v>136</v>
      </c>
      <c r="B73" s="35"/>
      <c r="C73" s="59" t="s">
        <v>79</v>
      </c>
      <c r="D73" s="59" t="s">
        <v>101</v>
      </c>
      <c r="E73" s="59" t="s">
        <v>137</v>
      </c>
      <c r="F73" s="59" t="s">
        <v>22</v>
      </c>
      <c r="G73" s="59"/>
      <c r="H73" s="34">
        <f>H74</f>
        <v>0</v>
      </c>
    </row>
    <row r="74" spans="1:8" ht="14.25" hidden="1">
      <c r="A74" s="94" t="s">
        <v>23</v>
      </c>
      <c r="B74" s="35"/>
      <c r="C74" s="59" t="s">
        <v>79</v>
      </c>
      <c r="D74" s="59" t="s">
        <v>101</v>
      </c>
      <c r="E74" s="59" t="s">
        <v>137</v>
      </c>
      <c r="F74" s="59" t="s">
        <v>24</v>
      </c>
      <c r="G74" s="59"/>
      <c r="H74" s="34"/>
    </row>
    <row r="75" spans="1:8" ht="21" customHeight="1">
      <c r="A75" s="94" t="s">
        <v>169</v>
      </c>
      <c r="B75" s="35">
        <v>737</v>
      </c>
      <c r="C75" s="59" t="s">
        <v>79</v>
      </c>
      <c r="D75" s="59" t="s">
        <v>158</v>
      </c>
      <c r="E75" s="59" t="s">
        <v>168</v>
      </c>
      <c r="F75" s="59"/>
      <c r="G75" s="34">
        <f>G77+G76</f>
        <v>92</v>
      </c>
      <c r="H75" s="34">
        <f>H77+H76</f>
        <v>92</v>
      </c>
    </row>
    <row r="76" spans="1:8" ht="21" customHeight="1" hidden="1">
      <c r="A76" s="94" t="s">
        <v>190</v>
      </c>
      <c r="B76" s="35"/>
      <c r="C76" s="59" t="s">
        <v>79</v>
      </c>
      <c r="D76" s="59" t="s">
        <v>158</v>
      </c>
      <c r="E76" s="59" t="s">
        <v>189</v>
      </c>
      <c r="F76" s="59"/>
      <c r="G76" s="34"/>
      <c r="H76" s="34"/>
    </row>
    <row r="77" spans="1:8" ht="14.25" hidden="1">
      <c r="A77" s="94" t="s">
        <v>118</v>
      </c>
      <c r="B77" s="35"/>
      <c r="C77" s="59" t="s">
        <v>79</v>
      </c>
      <c r="D77" s="59" t="s">
        <v>158</v>
      </c>
      <c r="E77" s="59" t="s">
        <v>111</v>
      </c>
      <c r="F77" s="59" t="s">
        <v>3</v>
      </c>
      <c r="G77" s="34">
        <f>G78+G79</f>
        <v>92</v>
      </c>
      <c r="H77" s="34">
        <f>H78+H79</f>
        <v>92</v>
      </c>
    </row>
    <row r="78" spans="1:8" ht="14.25" hidden="1">
      <c r="A78" s="94" t="s">
        <v>4</v>
      </c>
      <c r="B78" s="35"/>
      <c r="C78" s="59" t="s">
        <v>79</v>
      </c>
      <c r="D78" s="59" t="s">
        <v>158</v>
      </c>
      <c r="E78" s="59" t="s">
        <v>111</v>
      </c>
      <c r="F78" s="59" t="s">
        <v>20</v>
      </c>
      <c r="G78" s="34">
        <v>89</v>
      </c>
      <c r="H78" s="34">
        <v>89</v>
      </c>
    </row>
    <row r="79" spans="1:8" ht="14.25" hidden="1">
      <c r="A79" s="101" t="s">
        <v>19</v>
      </c>
      <c r="B79" s="33"/>
      <c r="C79" s="59" t="s">
        <v>79</v>
      </c>
      <c r="D79" s="59" t="s">
        <v>158</v>
      </c>
      <c r="E79" s="59" t="s">
        <v>346</v>
      </c>
      <c r="F79" s="59" t="s">
        <v>20</v>
      </c>
      <c r="G79" s="59" t="s">
        <v>615</v>
      </c>
      <c r="H79" s="34">
        <v>3</v>
      </c>
    </row>
    <row r="80" spans="1:8" ht="45.75" customHeight="1">
      <c r="A80" s="94" t="s">
        <v>131</v>
      </c>
      <c r="B80" s="35">
        <v>737</v>
      </c>
      <c r="C80" s="59" t="s">
        <v>79</v>
      </c>
      <c r="D80" s="59" t="s">
        <v>171</v>
      </c>
      <c r="E80" s="59"/>
      <c r="F80" s="59" t="s">
        <v>3</v>
      </c>
      <c r="G80" s="34" t="str">
        <f aca="true" t="shared" si="3" ref="G80:H83">G81</f>
        <v>0,7</v>
      </c>
      <c r="H80" s="34">
        <f t="shared" si="3"/>
        <v>0.7</v>
      </c>
    </row>
    <row r="81" spans="1:8" ht="131.25" customHeight="1">
      <c r="A81" s="102" t="s">
        <v>132</v>
      </c>
      <c r="B81" s="131">
        <v>737</v>
      </c>
      <c r="C81" s="59" t="s">
        <v>79</v>
      </c>
      <c r="D81" s="59" t="s">
        <v>172</v>
      </c>
      <c r="E81" s="59"/>
      <c r="F81" s="59" t="s">
        <v>3</v>
      </c>
      <c r="G81" s="34" t="str">
        <f t="shared" si="3"/>
        <v>0,7</v>
      </c>
      <c r="H81" s="34">
        <f t="shared" si="3"/>
        <v>0.7</v>
      </c>
    </row>
    <row r="82" spans="1:8" ht="45" customHeight="1">
      <c r="A82" s="117" t="s">
        <v>167</v>
      </c>
      <c r="B82" s="151">
        <v>737</v>
      </c>
      <c r="C82" s="59" t="s">
        <v>79</v>
      </c>
      <c r="D82" s="59" t="s">
        <v>172</v>
      </c>
      <c r="E82" s="59" t="s">
        <v>5</v>
      </c>
      <c r="F82" s="59" t="s">
        <v>3</v>
      </c>
      <c r="G82" s="34" t="str">
        <f t="shared" si="3"/>
        <v>0,7</v>
      </c>
      <c r="H82" s="34">
        <f t="shared" si="3"/>
        <v>0.7</v>
      </c>
    </row>
    <row r="83" spans="1:8" ht="14.25" hidden="1">
      <c r="A83" s="94" t="s">
        <v>21</v>
      </c>
      <c r="B83" s="35"/>
      <c r="C83" s="59" t="s">
        <v>79</v>
      </c>
      <c r="D83" s="59" t="s">
        <v>172</v>
      </c>
      <c r="E83" s="59" t="s">
        <v>109</v>
      </c>
      <c r="F83" s="59" t="s">
        <v>22</v>
      </c>
      <c r="G83" s="34" t="str">
        <f t="shared" si="3"/>
        <v>0,7</v>
      </c>
      <c r="H83" s="34">
        <f t="shared" si="3"/>
        <v>0.7</v>
      </c>
    </row>
    <row r="84" spans="1:8" ht="14.25" hidden="1">
      <c r="A84" s="94" t="s">
        <v>25</v>
      </c>
      <c r="B84" s="35"/>
      <c r="C84" s="59" t="s">
        <v>79</v>
      </c>
      <c r="D84" s="59" t="s">
        <v>172</v>
      </c>
      <c r="E84" s="59" t="s">
        <v>109</v>
      </c>
      <c r="F84" s="59" t="s">
        <v>26</v>
      </c>
      <c r="G84" s="59" t="s">
        <v>581</v>
      </c>
      <c r="H84" s="34">
        <v>0.7</v>
      </c>
    </row>
    <row r="85" spans="1:8" ht="19.5" customHeight="1">
      <c r="A85" s="95" t="s">
        <v>69</v>
      </c>
      <c r="B85" s="23">
        <v>737</v>
      </c>
      <c r="C85" s="96" t="s">
        <v>80</v>
      </c>
      <c r="D85" s="96" t="s">
        <v>155</v>
      </c>
      <c r="E85" s="96"/>
      <c r="F85" s="96" t="s">
        <v>3</v>
      </c>
      <c r="G85" s="39" t="str">
        <f aca="true" t="shared" si="4" ref="G85:G91">G86</f>
        <v>882,3</v>
      </c>
      <c r="H85" s="39"/>
    </row>
    <row r="86" spans="1:8" ht="28.5">
      <c r="A86" s="94" t="s">
        <v>170</v>
      </c>
      <c r="B86" s="35">
        <v>737</v>
      </c>
      <c r="C86" s="59" t="s">
        <v>80</v>
      </c>
      <c r="D86" s="59" t="s">
        <v>166</v>
      </c>
      <c r="E86" s="59"/>
      <c r="F86" s="59" t="s">
        <v>3</v>
      </c>
      <c r="G86" s="34" t="str">
        <f t="shared" si="4"/>
        <v>882,3</v>
      </c>
      <c r="H86" s="34"/>
    </row>
    <row r="87" spans="1:8" ht="42.75">
      <c r="A87" s="94" t="s">
        <v>130</v>
      </c>
      <c r="B87" s="35">
        <v>737</v>
      </c>
      <c r="C87" s="59" t="s">
        <v>80</v>
      </c>
      <c r="D87" s="59" t="s">
        <v>156</v>
      </c>
      <c r="E87" s="59"/>
      <c r="F87" s="59" t="s">
        <v>3</v>
      </c>
      <c r="G87" s="34" t="str">
        <f t="shared" si="4"/>
        <v>882,3</v>
      </c>
      <c r="H87" s="34"/>
    </row>
    <row r="88" spans="1:8" ht="42.75">
      <c r="A88" s="94" t="s">
        <v>114</v>
      </c>
      <c r="B88" s="35">
        <v>737</v>
      </c>
      <c r="C88" s="59" t="s">
        <v>80</v>
      </c>
      <c r="D88" s="59" t="s">
        <v>157</v>
      </c>
      <c r="E88" s="59"/>
      <c r="F88" s="59" t="s">
        <v>3</v>
      </c>
      <c r="G88" s="34" t="str">
        <f t="shared" si="4"/>
        <v>882,3</v>
      </c>
      <c r="H88" s="34"/>
    </row>
    <row r="89" spans="1:8" ht="14.25">
      <c r="A89" s="94" t="s">
        <v>194</v>
      </c>
      <c r="B89" s="35">
        <v>737</v>
      </c>
      <c r="C89" s="59" t="s">
        <v>80</v>
      </c>
      <c r="D89" s="59" t="s">
        <v>193</v>
      </c>
      <c r="E89" s="59"/>
      <c r="F89" s="59" t="s">
        <v>3</v>
      </c>
      <c r="G89" s="34" t="str">
        <f t="shared" si="4"/>
        <v>882,3</v>
      </c>
      <c r="H89" s="34"/>
    </row>
    <row r="90" spans="1:8" ht="42.75">
      <c r="A90" s="94" t="s">
        <v>167</v>
      </c>
      <c r="B90" s="35">
        <v>737</v>
      </c>
      <c r="C90" s="59" t="s">
        <v>80</v>
      </c>
      <c r="D90" s="59" t="s">
        <v>193</v>
      </c>
      <c r="E90" s="59" t="s">
        <v>5</v>
      </c>
      <c r="F90" s="59" t="s">
        <v>3</v>
      </c>
      <c r="G90" s="34" t="str">
        <f t="shared" si="4"/>
        <v>882,3</v>
      </c>
      <c r="H90" s="34"/>
    </row>
    <row r="91" spans="1:8" ht="14.25" hidden="1">
      <c r="A91" s="94" t="s">
        <v>4</v>
      </c>
      <c r="B91" s="35"/>
      <c r="C91" s="59" t="s">
        <v>80</v>
      </c>
      <c r="D91" s="59" t="s">
        <v>193</v>
      </c>
      <c r="E91" s="59" t="s">
        <v>109</v>
      </c>
      <c r="F91" s="59" t="s">
        <v>5</v>
      </c>
      <c r="G91" s="34" t="str">
        <f t="shared" si="4"/>
        <v>882,3</v>
      </c>
      <c r="H91" s="34"/>
    </row>
    <row r="92" spans="1:8" ht="14.25" hidden="1">
      <c r="A92" s="94" t="s">
        <v>19</v>
      </c>
      <c r="B92" s="35"/>
      <c r="C92" s="59" t="s">
        <v>80</v>
      </c>
      <c r="D92" s="59" t="s">
        <v>193</v>
      </c>
      <c r="E92" s="59" t="s">
        <v>109</v>
      </c>
      <c r="F92" s="59" t="s">
        <v>20</v>
      </c>
      <c r="G92" s="59" t="s">
        <v>543</v>
      </c>
      <c r="H92" s="34"/>
    </row>
    <row r="93" spans="1:8" ht="21" customHeight="1">
      <c r="A93" s="95" t="s">
        <v>27</v>
      </c>
      <c r="B93" s="23">
        <v>737</v>
      </c>
      <c r="C93" s="96" t="s">
        <v>81</v>
      </c>
      <c r="D93" s="96" t="s">
        <v>155</v>
      </c>
      <c r="E93" s="96"/>
      <c r="F93" s="96"/>
      <c r="G93" s="39">
        <f aca="true" t="shared" si="5" ref="G93:H99">G94</f>
        <v>860.4</v>
      </c>
      <c r="H93" s="39">
        <f t="shared" si="5"/>
        <v>881.1</v>
      </c>
    </row>
    <row r="94" spans="1:8" ht="37.5" customHeight="1">
      <c r="A94" s="94" t="s">
        <v>170</v>
      </c>
      <c r="B94" s="35">
        <v>737</v>
      </c>
      <c r="C94" s="59" t="s">
        <v>81</v>
      </c>
      <c r="D94" s="59" t="s">
        <v>166</v>
      </c>
      <c r="E94" s="59"/>
      <c r="F94" s="59"/>
      <c r="G94" s="34">
        <f t="shared" si="5"/>
        <v>860.4</v>
      </c>
      <c r="H94" s="34">
        <f t="shared" si="5"/>
        <v>881.1</v>
      </c>
    </row>
    <row r="95" spans="1:8" ht="42.75" customHeight="1">
      <c r="A95" s="94" t="s">
        <v>130</v>
      </c>
      <c r="B95" s="35">
        <v>737</v>
      </c>
      <c r="C95" s="59" t="s">
        <v>81</v>
      </c>
      <c r="D95" s="59" t="s">
        <v>156</v>
      </c>
      <c r="E95" s="59"/>
      <c r="F95" s="59"/>
      <c r="G95" s="34">
        <f t="shared" si="5"/>
        <v>860.4</v>
      </c>
      <c r="H95" s="34">
        <f t="shared" si="5"/>
        <v>881.1</v>
      </c>
    </row>
    <row r="96" spans="1:8" ht="48.75" customHeight="1">
      <c r="A96" s="94" t="s">
        <v>114</v>
      </c>
      <c r="B96" s="35">
        <v>737</v>
      </c>
      <c r="C96" s="59" t="s">
        <v>81</v>
      </c>
      <c r="D96" s="59" t="s">
        <v>157</v>
      </c>
      <c r="E96" s="59"/>
      <c r="F96" s="59"/>
      <c r="G96" s="34">
        <f t="shared" si="5"/>
        <v>860.4</v>
      </c>
      <c r="H96" s="34">
        <f t="shared" si="5"/>
        <v>881.1</v>
      </c>
    </row>
    <row r="97" spans="1:8" ht="30" customHeight="1">
      <c r="A97" s="94" t="s">
        <v>119</v>
      </c>
      <c r="B97" s="35">
        <v>737</v>
      </c>
      <c r="C97" s="59" t="s">
        <v>81</v>
      </c>
      <c r="D97" s="59" t="s">
        <v>173</v>
      </c>
      <c r="E97" s="59"/>
      <c r="F97" s="59"/>
      <c r="G97" s="34">
        <f t="shared" si="5"/>
        <v>860.4</v>
      </c>
      <c r="H97" s="34">
        <f t="shared" si="5"/>
        <v>881.1</v>
      </c>
    </row>
    <row r="98" spans="1:8" ht="20.25" customHeight="1">
      <c r="A98" s="94" t="s">
        <v>169</v>
      </c>
      <c r="B98" s="35">
        <v>737</v>
      </c>
      <c r="C98" s="59" t="s">
        <v>81</v>
      </c>
      <c r="D98" s="59" t="s">
        <v>173</v>
      </c>
      <c r="E98" s="59" t="s">
        <v>168</v>
      </c>
      <c r="F98" s="59" t="s">
        <v>3</v>
      </c>
      <c r="G98" s="34">
        <f t="shared" si="5"/>
        <v>860.4</v>
      </c>
      <c r="H98" s="34">
        <f t="shared" si="5"/>
        <v>881.1</v>
      </c>
    </row>
    <row r="99" spans="1:8" ht="14.25">
      <c r="A99" s="94" t="s">
        <v>4</v>
      </c>
      <c r="B99" s="35"/>
      <c r="C99" s="59" t="s">
        <v>81</v>
      </c>
      <c r="D99" s="59" t="s">
        <v>102</v>
      </c>
      <c r="E99" s="59" t="s">
        <v>112</v>
      </c>
      <c r="F99" s="33">
        <v>200</v>
      </c>
      <c r="G99" s="34">
        <f t="shared" si="5"/>
        <v>860.4</v>
      </c>
      <c r="H99" s="34">
        <f t="shared" si="5"/>
        <v>881.1</v>
      </c>
    </row>
    <row r="100" spans="1:8" ht="14.25">
      <c r="A100" s="94" t="s">
        <v>19</v>
      </c>
      <c r="B100" s="35"/>
      <c r="C100" s="59" t="s">
        <v>81</v>
      </c>
      <c r="D100" s="59" t="s">
        <v>102</v>
      </c>
      <c r="E100" s="59" t="s">
        <v>112</v>
      </c>
      <c r="F100" s="33">
        <v>290</v>
      </c>
      <c r="G100" s="34">
        <v>860.4</v>
      </c>
      <c r="H100" s="34">
        <v>881.1</v>
      </c>
    </row>
    <row r="101" spans="1:8" ht="14.25" hidden="1">
      <c r="A101" s="95" t="s">
        <v>134</v>
      </c>
      <c r="B101" s="23"/>
      <c r="C101" s="96" t="s">
        <v>133</v>
      </c>
      <c r="D101" s="96" t="s">
        <v>155</v>
      </c>
      <c r="E101" s="96"/>
      <c r="F101" s="96"/>
      <c r="G101" s="96"/>
      <c r="H101" s="39">
        <f aca="true" t="shared" si="6" ref="H101:H106">H102</f>
        <v>0</v>
      </c>
    </row>
    <row r="102" spans="1:8" ht="24" customHeight="1" hidden="1">
      <c r="A102" s="94" t="s">
        <v>170</v>
      </c>
      <c r="B102" s="35"/>
      <c r="C102" s="59" t="s">
        <v>133</v>
      </c>
      <c r="D102" s="59" t="s">
        <v>166</v>
      </c>
      <c r="E102" s="96"/>
      <c r="F102" s="96"/>
      <c r="G102" s="96"/>
      <c r="H102" s="34">
        <f t="shared" si="6"/>
        <v>0</v>
      </c>
    </row>
    <row r="103" spans="1:8" ht="42.75" hidden="1">
      <c r="A103" s="94" t="s">
        <v>130</v>
      </c>
      <c r="B103" s="35"/>
      <c r="C103" s="59" t="s">
        <v>133</v>
      </c>
      <c r="D103" s="59" t="s">
        <v>156</v>
      </c>
      <c r="E103" s="99"/>
      <c r="F103" s="99"/>
      <c r="G103" s="99"/>
      <c r="H103" s="34">
        <f t="shared" si="6"/>
        <v>0</v>
      </c>
    </row>
    <row r="104" spans="1:8" ht="42.75" hidden="1">
      <c r="A104" s="94" t="s">
        <v>114</v>
      </c>
      <c r="B104" s="35"/>
      <c r="C104" s="59" t="s">
        <v>133</v>
      </c>
      <c r="D104" s="59" t="s">
        <v>157</v>
      </c>
      <c r="E104" s="59"/>
      <c r="F104" s="59"/>
      <c r="G104" s="59"/>
      <c r="H104" s="34">
        <f t="shared" si="6"/>
        <v>0</v>
      </c>
    </row>
    <row r="105" spans="1:8" ht="17.25" customHeight="1" hidden="1">
      <c r="A105" s="94" t="s">
        <v>134</v>
      </c>
      <c r="B105" s="35"/>
      <c r="C105" s="59" t="s">
        <v>133</v>
      </c>
      <c r="D105" s="59" t="s">
        <v>195</v>
      </c>
      <c r="E105" s="59"/>
      <c r="F105" s="59"/>
      <c r="G105" s="59"/>
      <c r="H105" s="34">
        <f t="shared" si="6"/>
        <v>0</v>
      </c>
    </row>
    <row r="106" spans="1:8" ht="30" customHeight="1" hidden="1">
      <c r="A106" s="94" t="s">
        <v>582</v>
      </c>
      <c r="B106" s="35"/>
      <c r="C106" s="59" t="s">
        <v>133</v>
      </c>
      <c r="D106" s="59" t="s">
        <v>195</v>
      </c>
      <c r="E106" s="59" t="s">
        <v>5</v>
      </c>
      <c r="F106" s="59" t="s">
        <v>3</v>
      </c>
      <c r="G106" s="59"/>
      <c r="H106" s="34">
        <f t="shared" si="6"/>
        <v>0</v>
      </c>
    </row>
    <row r="107" spans="1:8" ht="14.25" hidden="1">
      <c r="A107" s="94" t="s">
        <v>37</v>
      </c>
      <c r="B107" s="35"/>
      <c r="C107" s="59" t="s">
        <v>133</v>
      </c>
      <c r="D107" s="59" t="s">
        <v>195</v>
      </c>
      <c r="E107" s="59" t="s">
        <v>109</v>
      </c>
      <c r="F107" s="33">
        <v>310</v>
      </c>
      <c r="G107" s="33"/>
      <c r="H107" s="34"/>
    </row>
    <row r="108" spans="1:8" ht="17.25" customHeight="1">
      <c r="A108" s="104" t="s">
        <v>57</v>
      </c>
      <c r="B108" s="133">
        <v>737</v>
      </c>
      <c r="C108" s="105" t="s">
        <v>90</v>
      </c>
      <c r="D108" s="105" t="s">
        <v>155</v>
      </c>
      <c r="E108" s="105"/>
      <c r="F108" s="105" t="s">
        <v>3</v>
      </c>
      <c r="G108" s="39">
        <f>G109</f>
        <v>316.8</v>
      </c>
      <c r="H108" s="39">
        <f>H109</f>
        <v>324</v>
      </c>
    </row>
    <row r="109" spans="1:8" ht="21" customHeight="1">
      <c r="A109" s="106" t="s">
        <v>31</v>
      </c>
      <c r="B109" s="40">
        <v>737</v>
      </c>
      <c r="C109" s="96" t="s">
        <v>82</v>
      </c>
      <c r="D109" s="105" t="s">
        <v>155</v>
      </c>
      <c r="E109" s="105"/>
      <c r="F109" s="105" t="s">
        <v>3</v>
      </c>
      <c r="G109" s="39">
        <f>G111</f>
        <v>316.8</v>
      </c>
      <c r="H109" s="39">
        <f>H111</f>
        <v>324</v>
      </c>
    </row>
    <row r="110" spans="1:8" ht="26.25" customHeight="1">
      <c r="A110" s="94" t="s">
        <v>170</v>
      </c>
      <c r="B110" s="35">
        <v>737</v>
      </c>
      <c r="C110" s="59" t="s">
        <v>82</v>
      </c>
      <c r="D110" s="80" t="s">
        <v>166</v>
      </c>
      <c r="E110" s="80"/>
      <c r="F110" s="80"/>
      <c r="G110" s="34">
        <f>G111</f>
        <v>316.8</v>
      </c>
      <c r="H110" s="34">
        <f>H111</f>
        <v>324</v>
      </c>
    </row>
    <row r="111" spans="1:8" ht="43.5" customHeight="1">
      <c r="A111" s="94" t="s">
        <v>120</v>
      </c>
      <c r="B111" s="35">
        <v>737</v>
      </c>
      <c r="C111" s="59" t="s">
        <v>82</v>
      </c>
      <c r="D111" s="80" t="s">
        <v>174</v>
      </c>
      <c r="E111" s="80"/>
      <c r="F111" s="80" t="s">
        <v>3</v>
      </c>
      <c r="G111" s="34">
        <f>G112</f>
        <v>316.8</v>
      </c>
      <c r="H111" s="34">
        <f>H112</f>
        <v>324</v>
      </c>
    </row>
    <row r="112" spans="1:8" ht="43.5" customHeight="1">
      <c r="A112" s="94" t="s">
        <v>113</v>
      </c>
      <c r="B112" s="35">
        <v>737</v>
      </c>
      <c r="C112" s="59" t="s">
        <v>82</v>
      </c>
      <c r="D112" s="59" t="s">
        <v>175</v>
      </c>
      <c r="E112" s="80"/>
      <c r="F112" s="80" t="s">
        <v>3</v>
      </c>
      <c r="G112" s="34">
        <f>G113+G120</f>
        <v>316.8</v>
      </c>
      <c r="H112" s="34">
        <f>H113+H120</f>
        <v>324</v>
      </c>
    </row>
    <row r="113" spans="1:8" ht="71.25" customHeight="1">
      <c r="A113" s="94" t="s">
        <v>159</v>
      </c>
      <c r="B113" s="35">
        <v>737</v>
      </c>
      <c r="C113" s="59" t="s">
        <v>82</v>
      </c>
      <c r="D113" s="59" t="s">
        <v>175</v>
      </c>
      <c r="E113" s="80" t="s">
        <v>160</v>
      </c>
      <c r="F113" s="80" t="s">
        <v>3</v>
      </c>
      <c r="G113" s="34">
        <f>G114</f>
        <v>303.2</v>
      </c>
      <c r="H113" s="34">
        <f>H114</f>
        <v>303.2</v>
      </c>
    </row>
    <row r="114" spans="1:8" ht="14.25" hidden="1">
      <c r="A114" s="94" t="s">
        <v>4</v>
      </c>
      <c r="B114" s="35"/>
      <c r="C114" s="59" t="s">
        <v>82</v>
      </c>
      <c r="D114" s="59" t="s">
        <v>103</v>
      </c>
      <c r="E114" s="80" t="s">
        <v>110</v>
      </c>
      <c r="F114" s="80" t="s">
        <v>5</v>
      </c>
      <c r="G114" s="34">
        <f>G115+G118</f>
        <v>303.2</v>
      </c>
      <c r="H114" s="34">
        <f>H115+H118</f>
        <v>303.2</v>
      </c>
    </row>
    <row r="115" spans="1:8" ht="28.5" hidden="1">
      <c r="A115" s="94" t="s">
        <v>35</v>
      </c>
      <c r="B115" s="35"/>
      <c r="C115" s="59" t="s">
        <v>82</v>
      </c>
      <c r="D115" s="59" t="s">
        <v>103</v>
      </c>
      <c r="E115" s="80" t="s">
        <v>110</v>
      </c>
      <c r="F115" s="80" t="s">
        <v>6</v>
      </c>
      <c r="G115" s="34">
        <f>G116+G117</f>
        <v>303.2</v>
      </c>
      <c r="H115" s="34">
        <f>H116+H117</f>
        <v>303.2</v>
      </c>
    </row>
    <row r="116" spans="1:8" ht="14.25" hidden="1">
      <c r="A116" s="94" t="s">
        <v>7</v>
      </c>
      <c r="B116" s="35"/>
      <c r="C116" s="59" t="s">
        <v>82</v>
      </c>
      <c r="D116" s="59" t="s">
        <v>103</v>
      </c>
      <c r="E116" s="80" t="s">
        <v>110</v>
      </c>
      <c r="F116" s="80" t="s">
        <v>8</v>
      </c>
      <c r="G116" s="34">
        <v>232.9</v>
      </c>
      <c r="H116" s="34">
        <v>232.9</v>
      </c>
    </row>
    <row r="117" spans="1:8" ht="14.25" hidden="1">
      <c r="A117" s="94" t="s">
        <v>40</v>
      </c>
      <c r="B117" s="35"/>
      <c r="C117" s="59" t="s">
        <v>82</v>
      </c>
      <c r="D117" s="59" t="s">
        <v>103</v>
      </c>
      <c r="E117" s="80" t="s">
        <v>110</v>
      </c>
      <c r="F117" s="80" t="s">
        <v>9</v>
      </c>
      <c r="G117" s="34">
        <v>70.3</v>
      </c>
      <c r="H117" s="34">
        <v>70.3</v>
      </c>
    </row>
    <row r="118" spans="1:8" ht="14.25" hidden="1">
      <c r="A118" s="94" t="s">
        <v>42</v>
      </c>
      <c r="B118" s="35"/>
      <c r="C118" s="59" t="s">
        <v>82</v>
      </c>
      <c r="D118" s="59" t="s">
        <v>103</v>
      </c>
      <c r="E118" s="80" t="s">
        <v>110</v>
      </c>
      <c r="F118" s="80" t="s">
        <v>10</v>
      </c>
      <c r="G118" s="80"/>
      <c r="H118" s="33">
        <f>H119</f>
        <v>0</v>
      </c>
    </row>
    <row r="119" spans="1:8" ht="14.25" hidden="1">
      <c r="A119" s="94" t="s">
        <v>37</v>
      </c>
      <c r="B119" s="35"/>
      <c r="C119" s="59" t="s">
        <v>82</v>
      </c>
      <c r="D119" s="59" t="s">
        <v>103</v>
      </c>
      <c r="E119" s="80" t="s">
        <v>110</v>
      </c>
      <c r="F119" s="80" t="s">
        <v>18</v>
      </c>
      <c r="G119" s="80"/>
      <c r="H119" s="33"/>
    </row>
    <row r="120" spans="1:8" ht="42" customHeight="1">
      <c r="A120" s="117" t="s">
        <v>167</v>
      </c>
      <c r="B120" s="151">
        <v>737</v>
      </c>
      <c r="C120" s="59" t="s">
        <v>82</v>
      </c>
      <c r="D120" s="59" t="s">
        <v>175</v>
      </c>
      <c r="E120" s="80" t="s">
        <v>5</v>
      </c>
      <c r="F120" s="80" t="s">
        <v>3</v>
      </c>
      <c r="G120" s="34">
        <f>G121</f>
        <v>13.6</v>
      </c>
      <c r="H120" s="34">
        <f>H121</f>
        <v>20.8</v>
      </c>
    </row>
    <row r="121" spans="1:8" ht="14.25" hidden="1">
      <c r="A121" s="94" t="s">
        <v>21</v>
      </c>
      <c r="B121" s="35"/>
      <c r="C121" s="59" t="s">
        <v>82</v>
      </c>
      <c r="D121" s="59" t="s">
        <v>103</v>
      </c>
      <c r="E121" s="80" t="s">
        <v>109</v>
      </c>
      <c r="F121" s="80" t="s">
        <v>22</v>
      </c>
      <c r="G121" s="34">
        <f>G122</f>
        <v>13.6</v>
      </c>
      <c r="H121" s="34">
        <f>H122</f>
        <v>20.8</v>
      </c>
    </row>
    <row r="122" spans="1:8" ht="14.25" hidden="1">
      <c r="A122" s="107" t="s">
        <v>25</v>
      </c>
      <c r="B122" s="74"/>
      <c r="C122" s="59" t="s">
        <v>82</v>
      </c>
      <c r="D122" s="80" t="s">
        <v>103</v>
      </c>
      <c r="E122" s="80" t="s">
        <v>109</v>
      </c>
      <c r="F122" s="80" t="s">
        <v>26</v>
      </c>
      <c r="G122" s="34">
        <v>13.6</v>
      </c>
      <c r="H122" s="34">
        <v>20.8</v>
      </c>
    </row>
    <row r="123" spans="1:8" ht="30" customHeight="1">
      <c r="A123" s="104" t="s">
        <v>95</v>
      </c>
      <c r="B123" s="133">
        <v>737</v>
      </c>
      <c r="C123" s="96" t="s">
        <v>98</v>
      </c>
      <c r="D123" s="105" t="s">
        <v>155</v>
      </c>
      <c r="E123" s="105"/>
      <c r="F123" s="105"/>
      <c r="G123" s="39">
        <f>G124+G133</f>
        <v>258.1</v>
      </c>
      <c r="H123" s="39"/>
    </row>
    <row r="124" spans="1:8" ht="42" customHeight="1">
      <c r="A124" s="95" t="s">
        <v>149</v>
      </c>
      <c r="B124" s="23">
        <v>737</v>
      </c>
      <c r="C124" s="96" t="s">
        <v>148</v>
      </c>
      <c r="D124" s="105" t="s">
        <v>155</v>
      </c>
      <c r="E124" s="105"/>
      <c r="F124" s="105"/>
      <c r="G124" s="39">
        <f aca="true" t="shared" si="7" ref="G124:H130">G125</f>
        <v>258.1</v>
      </c>
      <c r="H124" s="39"/>
    </row>
    <row r="125" spans="1:8" ht="30" customHeight="1">
      <c r="A125" s="92" t="s">
        <v>389</v>
      </c>
      <c r="B125" s="129">
        <v>737</v>
      </c>
      <c r="C125" s="59" t="s">
        <v>148</v>
      </c>
      <c r="D125" s="80" t="s">
        <v>176</v>
      </c>
      <c r="E125" s="80"/>
      <c r="F125" s="80"/>
      <c r="G125" s="34">
        <f t="shared" si="7"/>
        <v>258.1</v>
      </c>
      <c r="H125" s="34"/>
    </row>
    <row r="126" spans="1:8" ht="57" customHeight="1">
      <c r="A126" s="92" t="s">
        <v>396</v>
      </c>
      <c r="B126" s="129">
        <v>737</v>
      </c>
      <c r="C126" s="59" t="s">
        <v>148</v>
      </c>
      <c r="D126" s="59" t="s">
        <v>394</v>
      </c>
      <c r="E126" s="59"/>
      <c r="F126" s="59"/>
      <c r="G126" s="34">
        <f t="shared" si="7"/>
        <v>258.1</v>
      </c>
      <c r="H126" s="34"/>
    </row>
    <row r="127" spans="1:8" ht="16.5" customHeight="1">
      <c r="A127" s="94" t="s">
        <v>397</v>
      </c>
      <c r="B127" s="35">
        <v>737</v>
      </c>
      <c r="C127" s="59" t="s">
        <v>148</v>
      </c>
      <c r="D127" s="59" t="s">
        <v>395</v>
      </c>
      <c r="E127" s="80"/>
      <c r="F127" s="80"/>
      <c r="G127" s="34">
        <f t="shared" si="7"/>
        <v>258.1</v>
      </c>
      <c r="H127" s="34"/>
    </row>
    <row r="128" spans="1:8" ht="42" customHeight="1">
      <c r="A128" s="103" t="s">
        <v>167</v>
      </c>
      <c r="B128" s="35">
        <v>737</v>
      </c>
      <c r="C128" s="59" t="s">
        <v>148</v>
      </c>
      <c r="D128" s="59" t="s">
        <v>395</v>
      </c>
      <c r="E128" s="80" t="s">
        <v>5</v>
      </c>
      <c r="F128" s="80"/>
      <c r="G128" s="34">
        <f>G129+G132</f>
        <v>258.1</v>
      </c>
      <c r="H128" s="34"/>
    </row>
    <row r="129" spans="1:8" ht="14.25" hidden="1">
      <c r="A129" s="94" t="s">
        <v>4</v>
      </c>
      <c r="B129" s="35">
        <v>737</v>
      </c>
      <c r="C129" s="59" t="s">
        <v>148</v>
      </c>
      <c r="D129" s="59" t="s">
        <v>395</v>
      </c>
      <c r="E129" s="80" t="s">
        <v>109</v>
      </c>
      <c r="F129" s="80" t="s">
        <v>5</v>
      </c>
      <c r="G129" s="34">
        <f t="shared" si="7"/>
        <v>258.1</v>
      </c>
      <c r="H129" s="34"/>
    </row>
    <row r="130" spans="1:8" ht="14.25" hidden="1">
      <c r="A130" s="101" t="s">
        <v>36</v>
      </c>
      <c r="B130" s="33">
        <v>737</v>
      </c>
      <c r="C130" s="59" t="s">
        <v>148</v>
      </c>
      <c r="D130" s="59" t="s">
        <v>395</v>
      </c>
      <c r="E130" s="80" t="s">
        <v>109</v>
      </c>
      <c r="F130" s="80" t="s">
        <v>10</v>
      </c>
      <c r="G130" s="34">
        <f t="shared" si="7"/>
        <v>258.1</v>
      </c>
      <c r="H130" s="34"/>
    </row>
    <row r="131" spans="1:8" ht="14.25" hidden="1">
      <c r="A131" s="94" t="s">
        <v>44</v>
      </c>
      <c r="B131" s="35">
        <v>737</v>
      </c>
      <c r="C131" s="59" t="s">
        <v>148</v>
      </c>
      <c r="D131" s="59" t="s">
        <v>395</v>
      </c>
      <c r="E131" s="80" t="s">
        <v>109</v>
      </c>
      <c r="F131" s="80" t="s">
        <v>17</v>
      </c>
      <c r="G131" s="34">
        <v>258.1</v>
      </c>
      <c r="H131" s="34"/>
    </row>
    <row r="132" spans="1:8" ht="14.25" hidden="1">
      <c r="A132" s="94"/>
      <c r="B132" s="35">
        <v>737</v>
      </c>
      <c r="C132" s="59" t="s">
        <v>148</v>
      </c>
      <c r="D132" s="59" t="s">
        <v>395</v>
      </c>
      <c r="E132" s="80" t="s">
        <v>109</v>
      </c>
      <c r="F132" s="80" t="s">
        <v>24</v>
      </c>
      <c r="G132" s="34"/>
      <c r="H132" s="34"/>
    </row>
    <row r="133" spans="1:8" ht="42.75" hidden="1">
      <c r="A133" s="95" t="s">
        <v>140</v>
      </c>
      <c r="B133" s="23">
        <v>737</v>
      </c>
      <c r="C133" s="96" t="s">
        <v>139</v>
      </c>
      <c r="D133" s="105" t="s">
        <v>155</v>
      </c>
      <c r="E133" s="105"/>
      <c r="F133" s="105"/>
      <c r="G133" s="39">
        <f aca="true" t="shared" si="8" ref="G133:G138">G134</f>
        <v>0</v>
      </c>
      <c r="H133" s="39"/>
    </row>
    <row r="134" spans="1:8" ht="28.5" hidden="1">
      <c r="A134" s="92" t="s">
        <v>389</v>
      </c>
      <c r="B134" s="129">
        <v>737</v>
      </c>
      <c r="C134" s="59" t="s">
        <v>139</v>
      </c>
      <c r="D134" s="80" t="s">
        <v>176</v>
      </c>
      <c r="E134" s="80"/>
      <c r="F134" s="80"/>
      <c r="G134" s="34">
        <f t="shared" si="8"/>
        <v>0</v>
      </c>
      <c r="H134" s="39"/>
    </row>
    <row r="135" spans="1:8" ht="42.75" hidden="1">
      <c r="A135" s="92" t="s">
        <v>390</v>
      </c>
      <c r="B135" s="129">
        <v>737</v>
      </c>
      <c r="C135" s="59" t="s">
        <v>139</v>
      </c>
      <c r="D135" s="80" t="s">
        <v>391</v>
      </c>
      <c r="E135" s="59"/>
      <c r="F135" s="96"/>
      <c r="G135" s="39">
        <f t="shared" si="8"/>
        <v>0</v>
      </c>
      <c r="H135" s="39"/>
    </row>
    <row r="136" spans="1:8" ht="25.5" customHeight="1" hidden="1">
      <c r="A136" s="92" t="s">
        <v>392</v>
      </c>
      <c r="B136" s="129">
        <v>737</v>
      </c>
      <c r="C136" s="59" t="s">
        <v>139</v>
      </c>
      <c r="D136" s="80" t="s">
        <v>393</v>
      </c>
      <c r="E136" s="108"/>
      <c r="F136" s="80"/>
      <c r="G136" s="34">
        <f t="shared" si="8"/>
        <v>0</v>
      </c>
      <c r="H136" s="109"/>
    </row>
    <row r="137" spans="1:8" ht="42.75" hidden="1">
      <c r="A137" s="94" t="s">
        <v>167</v>
      </c>
      <c r="B137" s="35">
        <v>737</v>
      </c>
      <c r="C137" s="59" t="s">
        <v>139</v>
      </c>
      <c r="D137" s="80" t="s">
        <v>393</v>
      </c>
      <c r="E137" s="80" t="s">
        <v>5</v>
      </c>
      <c r="F137" s="80"/>
      <c r="G137" s="34">
        <f t="shared" si="8"/>
        <v>0</v>
      </c>
      <c r="H137" s="109"/>
    </row>
    <row r="138" spans="1:8" ht="15" customHeight="1" hidden="1">
      <c r="A138" s="94" t="s">
        <v>4</v>
      </c>
      <c r="B138" s="35">
        <v>737</v>
      </c>
      <c r="C138" s="59" t="s">
        <v>139</v>
      </c>
      <c r="D138" s="80" t="s">
        <v>393</v>
      </c>
      <c r="E138" s="80" t="s">
        <v>109</v>
      </c>
      <c r="F138" s="80" t="s">
        <v>10</v>
      </c>
      <c r="G138" s="34">
        <f t="shared" si="8"/>
        <v>0</v>
      </c>
      <c r="H138" s="34"/>
    </row>
    <row r="139" spans="1:8" ht="15" customHeight="1" hidden="1">
      <c r="A139" s="94" t="s">
        <v>36</v>
      </c>
      <c r="B139" s="33">
        <v>737</v>
      </c>
      <c r="C139" s="59" t="s">
        <v>139</v>
      </c>
      <c r="D139" s="80" t="s">
        <v>393</v>
      </c>
      <c r="E139" s="80" t="s">
        <v>109</v>
      </c>
      <c r="F139" s="80" t="s">
        <v>18</v>
      </c>
      <c r="G139" s="34"/>
      <c r="H139" s="34"/>
    </row>
    <row r="140" spans="1:8" ht="17.25" customHeight="1" hidden="1">
      <c r="A140" s="94" t="s">
        <v>37</v>
      </c>
      <c r="B140" s="35">
        <v>737</v>
      </c>
      <c r="C140" s="59" t="s">
        <v>139</v>
      </c>
      <c r="D140" s="59" t="s">
        <v>583</v>
      </c>
      <c r="E140" s="80" t="s">
        <v>109</v>
      </c>
      <c r="F140" s="80" t="s">
        <v>18</v>
      </c>
      <c r="G140" s="80"/>
      <c r="H140" s="34"/>
    </row>
    <row r="141" spans="1:8" ht="20.25" customHeight="1">
      <c r="A141" s="104" t="s">
        <v>60</v>
      </c>
      <c r="B141" s="133">
        <v>737</v>
      </c>
      <c r="C141" s="96" t="s">
        <v>91</v>
      </c>
      <c r="D141" s="105" t="s">
        <v>155</v>
      </c>
      <c r="E141" s="105"/>
      <c r="F141" s="105" t="s">
        <v>3</v>
      </c>
      <c r="G141" s="39">
        <f>G151+G173+G142</f>
        <v>2433.1</v>
      </c>
      <c r="H141" s="39">
        <f>H151+H173+H142</f>
        <v>2433.1</v>
      </c>
    </row>
    <row r="142" spans="1:8" ht="20.25" customHeight="1" hidden="1">
      <c r="A142" s="95" t="s">
        <v>311</v>
      </c>
      <c r="B142" s="23"/>
      <c r="C142" s="96" t="s">
        <v>310</v>
      </c>
      <c r="D142" s="105" t="s">
        <v>155</v>
      </c>
      <c r="E142" s="105"/>
      <c r="F142" s="105"/>
      <c r="G142" s="105"/>
      <c r="H142" s="39">
        <f aca="true" t="shared" si="9" ref="H142:H149">H143</f>
        <v>0</v>
      </c>
    </row>
    <row r="143" spans="1:8" ht="20.25" customHeight="1" hidden="1">
      <c r="A143" s="94" t="s">
        <v>184</v>
      </c>
      <c r="B143" s="35"/>
      <c r="C143" s="59" t="s">
        <v>310</v>
      </c>
      <c r="D143" s="59" t="s">
        <v>166</v>
      </c>
      <c r="E143" s="80"/>
      <c r="F143" s="80"/>
      <c r="G143" s="80"/>
      <c r="H143" s="34">
        <f t="shared" si="9"/>
        <v>0</v>
      </c>
    </row>
    <row r="144" spans="1:8" ht="31.5" customHeight="1" hidden="1">
      <c r="A144" s="94" t="s">
        <v>130</v>
      </c>
      <c r="B144" s="35"/>
      <c r="C144" s="59" t="s">
        <v>310</v>
      </c>
      <c r="D144" s="59" t="s">
        <v>156</v>
      </c>
      <c r="E144" s="80"/>
      <c r="F144" s="80"/>
      <c r="G144" s="80"/>
      <c r="H144" s="34">
        <f t="shared" si="9"/>
        <v>0</v>
      </c>
    </row>
    <row r="145" spans="1:8" ht="31.5" customHeight="1" hidden="1">
      <c r="A145" s="94" t="s">
        <v>114</v>
      </c>
      <c r="B145" s="35"/>
      <c r="C145" s="59" t="s">
        <v>310</v>
      </c>
      <c r="D145" s="59" t="s">
        <v>157</v>
      </c>
      <c r="E145" s="80"/>
      <c r="F145" s="80"/>
      <c r="G145" s="80"/>
      <c r="H145" s="34">
        <f t="shared" si="9"/>
        <v>0</v>
      </c>
    </row>
    <row r="146" spans="1:8" ht="30" customHeight="1" hidden="1">
      <c r="A146" s="94" t="s">
        <v>313</v>
      </c>
      <c r="B146" s="35"/>
      <c r="C146" s="59" t="s">
        <v>310</v>
      </c>
      <c r="D146" s="59" t="s">
        <v>312</v>
      </c>
      <c r="E146" s="80"/>
      <c r="F146" s="80"/>
      <c r="G146" s="80"/>
      <c r="H146" s="34">
        <f t="shared" si="9"/>
        <v>0</v>
      </c>
    </row>
    <row r="147" spans="1:8" ht="28.5" customHeight="1" hidden="1">
      <c r="A147" s="94" t="s">
        <v>167</v>
      </c>
      <c r="B147" s="35"/>
      <c r="C147" s="59" t="s">
        <v>310</v>
      </c>
      <c r="D147" s="59" t="s">
        <v>312</v>
      </c>
      <c r="E147" s="80" t="s">
        <v>5</v>
      </c>
      <c r="F147" s="80"/>
      <c r="G147" s="80"/>
      <c r="H147" s="34">
        <f t="shared" si="9"/>
        <v>0</v>
      </c>
    </row>
    <row r="148" spans="1:8" ht="20.25" customHeight="1" hidden="1">
      <c r="A148" s="94" t="s">
        <v>4</v>
      </c>
      <c r="B148" s="35"/>
      <c r="C148" s="59" t="s">
        <v>310</v>
      </c>
      <c r="D148" s="59" t="s">
        <v>312</v>
      </c>
      <c r="E148" s="80" t="s">
        <v>109</v>
      </c>
      <c r="F148" s="80" t="s">
        <v>5</v>
      </c>
      <c r="G148" s="80"/>
      <c r="H148" s="34">
        <f t="shared" si="9"/>
        <v>0</v>
      </c>
    </row>
    <row r="149" spans="1:8" ht="20.25" customHeight="1" hidden="1">
      <c r="A149" s="94" t="s">
        <v>36</v>
      </c>
      <c r="B149" s="35"/>
      <c r="C149" s="59" t="s">
        <v>310</v>
      </c>
      <c r="D149" s="59" t="s">
        <v>312</v>
      </c>
      <c r="E149" s="80" t="s">
        <v>109</v>
      </c>
      <c r="F149" s="80" t="s">
        <v>10</v>
      </c>
      <c r="G149" s="80"/>
      <c r="H149" s="34">
        <f t="shared" si="9"/>
        <v>0</v>
      </c>
    </row>
    <row r="150" spans="1:8" ht="20.25" customHeight="1" hidden="1">
      <c r="A150" s="94" t="s">
        <v>44</v>
      </c>
      <c r="B150" s="35"/>
      <c r="C150" s="59" t="s">
        <v>310</v>
      </c>
      <c r="D150" s="59" t="s">
        <v>312</v>
      </c>
      <c r="E150" s="59" t="s">
        <v>109</v>
      </c>
      <c r="F150" s="59" t="s">
        <v>17</v>
      </c>
      <c r="G150" s="59"/>
      <c r="H150" s="34"/>
    </row>
    <row r="151" spans="1:8" ht="21" customHeight="1">
      <c r="A151" s="95" t="s">
        <v>74</v>
      </c>
      <c r="B151" s="23">
        <v>737</v>
      </c>
      <c r="C151" s="96" t="s">
        <v>83</v>
      </c>
      <c r="D151" s="105" t="s">
        <v>155</v>
      </c>
      <c r="E151" s="105"/>
      <c r="F151" s="105" t="s">
        <v>3</v>
      </c>
      <c r="G151" s="39">
        <f aca="true" t="shared" si="10" ref="G151:H153">G152</f>
        <v>1983.1</v>
      </c>
      <c r="H151" s="39">
        <f t="shared" si="10"/>
        <v>1983.1</v>
      </c>
    </row>
    <row r="152" spans="1:8" ht="28.5" customHeight="1">
      <c r="A152" s="94" t="s">
        <v>184</v>
      </c>
      <c r="B152" s="35">
        <v>737</v>
      </c>
      <c r="C152" s="59" t="s">
        <v>83</v>
      </c>
      <c r="D152" s="59" t="s">
        <v>166</v>
      </c>
      <c r="E152" s="80"/>
      <c r="F152" s="80"/>
      <c r="G152" s="34">
        <f t="shared" si="10"/>
        <v>1983.1</v>
      </c>
      <c r="H152" s="34">
        <f t="shared" si="10"/>
        <v>1983.1</v>
      </c>
    </row>
    <row r="153" spans="1:8" ht="42.75">
      <c r="A153" s="94" t="s">
        <v>130</v>
      </c>
      <c r="B153" s="35">
        <v>737</v>
      </c>
      <c r="C153" s="59" t="s">
        <v>83</v>
      </c>
      <c r="D153" s="59" t="s">
        <v>156</v>
      </c>
      <c r="E153" s="80"/>
      <c r="F153" s="80"/>
      <c r="G153" s="34">
        <f t="shared" si="10"/>
        <v>1983.1</v>
      </c>
      <c r="H153" s="34">
        <f t="shared" si="10"/>
        <v>1983.1</v>
      </c>
    </row>
    <row r="154" spans="1:8" ht="42.75">
      <c r="A154" s="94" t="s">
        <v>114</v>
      </c>
      <c r="B154" s="35">
        <v>737</v>
      </c>
      <c r="C154" s="59" t="s">
        <v>83</v>
      </c>
      <c r="D154" s="59" t="s">
        <v>157</v>
      </c>
      <c r="E154" s="80"/>
      <c r="F154" s="80"/>
      <c r="G154" s="34">
        <f>G155+G160+G167</f>
        <v>1983.1</v>
      </c>
      <c r="H154" s="34">
        <f>H155+H160+H167</f>
        <v>1983.1</v>
      </c>
    </row>
    <row r="155" spans="1:8" ht="19.5" customHeight="1" hidden="1">
      <c r="A155" s="94" t="s">
        <v>105</v>
      </c>
      <c r="B155" s="35"/>
      <c r="C155" s="59" t="s">
        <v>83</v>
      </c>
      <c r="D155" s="59" t="s">
        <v>191</v>
      </c>
      <c r="E155" s="80"/>
      <c r="F155" s="80"/>
      <c r="G155" s="80"/>
      <c r="H155" s="34">
        <f>H156</f>
        <v>0</v>
      </c>
    </row>
    <row r="156" spans="1:8" ht="42.75" hidden="1">
      <c r="A156" s="94" t="s">
        <v>167</v>
      </c>
      <c r="B156" s="35"/>
      <c r="C156" s="59" t="s">
        <v>83</v>
      </c>
      <c r="D156" s="59" t="s">
        <v>191</v>
      </c>
      <c r="E156" s="80" t="s">
        <v>5</v>
      </c>
      <c r="F156" s="80"/>
      <c r="G156" s="80"/>
      <c r="H156" s="34">
        <f>H157</f>
        <v>0</v>
      </c>
    </row>
    <row r="157" spans="1:8" ht="14.25" hidden="1">
      <c r="A157" s="94" t="s">
        <v>4</v>
      </c>
      <c r="B157" s="35"/>
      <c r="C157" s="59" t="s">
        <v>83</v>
      </c>
      <c r="D157" s="59" t="s">
        <v>191</v>
      </c>
      <c r="E157" s="80" t="s">
        <v>109</v>
      </c>
      <c r="F157" s="80" t="s">
        <v>5</v>
      </c>
      <c r="G157" s="80"/>
      <c r="H157" s="34">
        <f>H158</f>
        <v>0</v>
      </c>
    </row>
    <row r="158" spans="1:8" ht="14.25" hidden="1">
      <c r="A158" s="94" t="s">
        <v>36</v>
      </c>
      <c r="B158" s="35"/>
      <c r="C158" s="59" t="s">
        <v>83</v>
      </c>
      <c r="D158" s="59" t="s">
        <v>191</v>
      </c>
      <c r="E158" s="80" t="s">
        <v>109</v>
      </c>
      <c r="F158" s="80" t="s">
        <v>10</v>
      </c>
      <c r="G158" s="80"/>
      <c r="H158" s="34">
        <f>H159</f>
        <v>0</v>
      </c>
    </row>
    <row r="159" spans="1:8" ht="14.25" hidden="1">
      <c r="A159" s="94" t="s">
        <v>44</v>
      </c>
      <c r="B159" s="35"/>
      <c r="C159" s="59" t="s">
        <v>83</v>
      </c>
      <c r="D159" s="59" t="s">
        <v>191</v>
      </c>
      <c r="E159" s="59" t="s">
        <v>109</v>
      </c>
      <c r="F159" s="59" t="s">
        <v>17</v>
      </c>
      <c r="G159" s="59"/>
      <c r="H159" s="34"/>
    </row>
    <row r="160" spans="1:8" ht="14.25" hidden="1">
      <c r="A160" s="94" t="s">
        <v>105</v>
      </c>
      <c r="B160" s="35"/>
      <c r="C160" s="59" t="s">
        <v>83</v>
      </c>
      <c r="D160" s="59" t="s">
        <v>192</v>
      </c>
      <c r="E160" s="80"/>
      <c r="F160" s="80"/>
      <c r="G160" s="80"/>
      <c r="H160" s="34">
        <f>H161</f>
        <v>0</v>
      </c>
    </row>
    <row r="161" spans="1:8" ht="42.75" hidden="1">
      <c r="A161" s="94" t="s">
        <v>167</v>
      </c>
      <c r="B161" s="35"/>
      <c r="C161" s="59" t="s">
        <v>83</v>
      </c>
      <c r="D161" s="59" t="s">
        <v>192</v>
      </c>
      <c r="E161" s="80" t="s">
        <v>5</v>
      </c>
      <c r="F161" s="80"/>
      <c r="G161" s="80"/>
      <c r="H161" s="34">
        <f>H162+H165+H166</f>
        <v>0</v>
      </c>
    </row>
    <row r="162" spans="1:8" ht="14.25" hidden="1">
      <c r="A162" s="94" t="s">
        <v>4</v>
      </c>
      <c r="B162" s="35"/>
      <c r="C162" s="59" t="s">
        <v>83</v>
      </c>
      <c r="D162" s="59" t="s">
        <v>192</v>
      </c>
      <c r="E162" s="80" t="s">
        <v>109</v>
      </c>
      <c r="F162" s="80" t="s">
        <v>5</v>
      </c>
      <c r="G162" s="80"/>
      <c r="H162" s="34">
        <f>H163</f>
        <v>0</v>
      </c>
    </row>
    <row r="163" spans="1:8" ht="14.25" hidden="1">
      <c r="A163" s="94" t="s">
        <v>36</v>
      </c>
      <c r="B163" s="35"/>
      <c r="C163" s="59" t="s">
        <v>83</v>
      </c>
      <c r="D163" s="59" t="s">
        <v>192</v>
      </c>
      <c r="E163" s="80" t="s">
        <v>109</v>
      </c>
      <c r="F163" s="80" t="s">
        <v>10</v>
      </c>
      <c r="G163" s="80"/>
      <c r="H163" s="34">
        <f>H164</f>
        <v>0</v>
      </c>
    </row>
    <row r="164" spans="1:8" ht="14.25" hidden="1">
      <c r="A164" s="94" t="s">
        <v>44</v>
      </c>
      <c r="B164" s="35"/>
      <c r="C164" s="59" t="s">
        <v>83</v>
      </c>
      <c r="D164" s="59" t="s">
        <v>192</v>
      </c>
      <c r="E164" s="59" t="s">
        <v>109</v>
      </c>
      <c r="F164" s="59" t="s">
        <v>17</v>
      </c>
      <c r="G164" s="59"/>
      <c r="H164" s="34"/>
    </row>
    <row r="165" spans="1:8" ht="14.25" hidden="1">
      <c r="A165" s="94"/>
      <c r="B165" s="35"/>
      <c r="C165" s="59" t="s">
        <v>83</v>
      </c>
      <c r="D165" s="59" t="s">
        <v>192</v>
      </c>
      <c r="E165" s="59" t="s">
        <v>109</v>
      </c>
      <c r="F165" s="59" t="s">
        <v>24</v>
      </c>
      <c r="G165" s="59"/>
      <c r="H165" s="34"/>
    </row>
    <row r="166" spans="1:8" ht="14.25" hidden="1">
      <c r="A166" s="94"/>
      <c r="B166" s="35"/>
      <c r="C166" s="59" t="s">
        <v>83</v>
      </c>
      <c r="D166" s="59" t="s">
        <v>192</v>
      </c>
      <c r="E166" s="59" t="s">
        <v>109</v>
      </c>
      <c r="F166" s="59" t="s">
        <v>26</v>
      </c>
      <c r="G166" s="59"/>
      <c r="H166" s="34"/>
    </row>
    <row r="167" spans="1:8" ht="13.5" customHeight="1">
      <c r="A167" s="94" t="s">
        <v>138</v>
      </c>
      <c r="B167" s="35">
        <v>737</v>
      </c>
      <c r="C167" s="59" t="s">
        <v>83</v>
      </c>
      <c r="D167" s="59" t="s">
        <v>186</v>
      </c>
      <c r="E167" s="80"/>
      <c r="F167" s="80"/>
      <c r="G167" s="34">
        <f aca="true" t="shared" si="11" ref="G167:H169">G168</f>
        <v>1983.1</v>
      </c>
      <c r="H167" s="34">
        <f t="shared" si="11"/>
        <v>1983.1</v>
      </c>
    </row>
    <row r="168" spans="1:8" ht="42.75">
      <c r="A168" s="94" t="s">
        <v>167</v>
      </c>
      <c r="B168" s="35">
        <v>737</v>
      </c>
      <c r="C168" s="59" t="s">
        <v>83</v>
      </c>
      <c r="D168" s="59" t="s">
        <v>186</v>
      </c>
      <c r="E168" s="80" t="s">
        <v>5</v>
      </c>
      <c r="F168" s="80"/>
      <c r="G168" s="52">
        <f t="shared" si="11"/>
        <v>1983.1</v>
      </c>
      <c r="H168" s="52">
        <f t="shared" si="11"/>
        <v>1983.1</v>
      </c>
    </row>
    <row r="169" spans="1:8" ht="14.25" hidden="1">
      <c r="A169" s="94" t="s">
        <v>4</v>
      </c>
      <c r="B169" s="35"/>
      <c r="C169" s="59" t="s">
        <v>83</v>
      </c>
      <c r="D169" s="59" t="s">
        <v>186</v>
      </c>
      <c r="E169" s="80" t="s">
        <v>109</v>
      </c>
      <c r="F169" s="80" t="s">
        <v>5</v>
      </c>
      <c r="G169" s="34">
        <f t="shared" si="11"/>
        <v>1983.1</v>
      </c>
      <c r="H169" s="34">
        <f t="shared" si="11"/>
        <v>1983.1</v>
      </c>
    </row>
    <row r="170" spans="1:8" ht="14.25" hidden="1">
      <c r="A170" s="94" t="s">
        <v>36</v>
      </c>
      <c r="B170" s="35"/>
      <c r="C170" s="59" t="s">
        <v>83</v>
      </c>
      <c r="D170" s="59" t="s">
        <v>186</v>
      </c>
      <c r="E170" s="80" t="s">
        <v>109</v>
      </c>
      <c r="F170" s="80" t="s">
        <v>10</v>
      </c>
      <c r="G170" s="34">
        <f>G172+G171</f>
        <v>1983.1</v>
      </c>
      <c r="H170" s="34">
        <f>H172+H171</f>
        <v>1983.1</v>
      </c>
    </row>
    <row r="171" spans="1:8" ht="14.25" hidden="1">
      <c r="A171" s="94" t="s">
        <v>44</v>
      </c>
      <c r="B171" s="35"/>
      <c r="C171" s="59" t="s">
        <v>83</v>
      </c>
      <c r="D171" s="59" t="s">
        <v>186</v>
      </c>
      <c r="E171" s="59" t="s">
        <v>109</v>
      </c>
      <c r="F171" s="59" t="s">
        <v>17</v>
      </c>
      <c r="G171" s="59" t="s">
        <v>618</v>
      </c>
      <c r="H171" s="34">
        <v>1983.1</v>
      </c>
    </row>
    <row r="172" spans="1:8" ht="14.25" hidden="1">
      <c r="A172" s="94" t="s">
        <v>37</v>
      </c>
      <c r="B172" s="35"/>
      <c r="C172" s="59" t="s">
        <v>83</v>
      </c>
      <c r="D172" s="59" t="s">
        <v>186</v>
      </c>
      <c r="E172" s="80" t="s">
        <v>109</v>
      </c>
      <c r="F172" s="80" t="s">
        <v>18</v>
      </c>
      <c r="G172" s="80"/>
      <c r="H172" s="34"/>
    </row>
    <row r="173" spans="1:8" ht="27" customHeight="1">
      <c r="A173" s="95" t="s">
        <v>61</v>
      </c>
      <c r="B173" s="23"/>
      <c r="C173" s="96" t="s">
        <v>84</v>
      </c>
      <c r="D173" s="96" t="s">
        <v>155</v>
      </c>
      <c r="E173" s="105"/>
      <c r="F173" s="105"/>
      <c r="G173" s="39" t="str">
        <f aca="true" t="shared" si="12" ref="G173:H180">G174</f>
        <v>450,0</v>
      </c>
      <c r="H173" s="39">
        <f t="shared" si="12"/>
        <v>450</v>
      </c>
    </row>
    <row r="174" spans="1:8" ht="31.5" customHeight="1">
      <c r="A174" s="94" t="s">
        <v>170</v>
      </c>
      <c r="B174" s="35"/>
      <c r="C174" s="59" t="s">
        <v>84</v>
      </c>
      <c r="D174" s="59" t="s">
        <v>166</v>
      </c>
      <c r="E174" s="80"/>
      <c r="F174" s="80"/>
      <c r="G174" s="34" t="str">
        <f t="shared" si="12"/>
        <v>450,0</v>
      </c>
      <c r="H174" s="34">
        <f t="shared" si="12"/>
        <v>450</v>
      </c>
    </row>
    <row r="175" spans="1:8" ht="42.75">
      <c r="A175" s="94" t="s">
        <v>130</v>
      </c>
      <c r="B175" s="35"/>
      <c r="C175" s="59" t="s">
        <v>84</v>
      </c>
      <c r="D175" s="59" t="s">
        <v>156</v>
      </c>
      <c r="E175" s="80"/>
      <c r="F175" s="80"/>
      <c r="G175" s="34" t="str">
        <f t="shared" si="12"/>
        <v>450,0</v>
      </c>
      <c r="H175" s="34">
        <f t="shared" si="12"/>
        <v>450</v>
      </c>
    </row>
    <row r="176" spans="1:8" ht="42.75">
      <c r="A176" s="94" t="s">
        <v>114</v>
      </c>
      <c r="B176" s="35"/>
      <c r="C176" s="59" t="s">
        <v>84</v>
      </c>
      <c r="D176" s="59" t="s">
        <v>157</v>
      </c>
      <c r="E176" s="80"/>
      <c r="F176" s="80"/>
      <c r="G176" s="34" t="str">
        <f t="shared" si="12"/>
        <v>450,0</v>
      </c>
      <c r="H176" s="34">
        <f t="shared" si="12"/>
        <v>450</v>
      </c>
    </row>
    <row r="177" spans="1:8" ht="28.5">
      <c r="A177" s="94" t="s">
        <v>138</v>
      </c>
      <c r="B177" s="35"/>
      <c r="C177" s="59" t="s">
        <v>84</v>
      </c>
      <c r="D177" s="59" t="s">
        <v>186</v>
      </c>
      <c r="E177" s="80"/>
      <c r="F177" s="80"/>
      <c r="G177" s="34" t="str">
        <f t="shared" si="12"/>
        <v>450,0</v>
      </c>
      <c r="H177" s="34">
        <f t="shared" si="12"/>
        <v>450</v>
      </c>
    </row>
    <row r="178" spans="1:8" ht="42.75">
      <c r="A178" s="94" t="s">
        <v>167</v>
      </c>
      <c r="B178" s="35"/>
      <c r="C178" s="59" t="s">
        <v>84</v>
      </c>
      <c r="D178" s="59" t="s">
        <v>186</v>
      </c>
      <c r="E178" s="80" t="s">
        <v>5</v>
      </c>
      <c r="F178" s="80"/>
      <c r="G178" s="34" t="str">
        <f t="shared" si="12"/>
        <v>450,0</v>
      </c>
      <c r="H178" s="34">
        <f t="shared" si="12"/>
        <v>450</v>
      </c>
    </row>
    <row r="179" spans="1:8" ht="14.25" hidden="1">
      <c r="A179" s="94" t="s">
        <v>4</v>
      </c>
      <c r="B179" s="35"/>
      <c r="C179" s="59" t="s">
        <v>84</v>
      </c>
      <c r="D179" s="59" t="s">
        <v>186</v>
      </c>
      <c r="E179" s="80" t="s">
        <v>109</v>
      </c>
      <c r="F179" s="80" t="s">
        <v>5</v>
      </c>
      <c r="G179" s="34" t="str">
        <f t="shared" si="12"/>
        <v>450,0</v>
      </c>
      <c r="H179" s="34">
        <f t="shared" si="12"/>
        <v>450</v>
      </c>
    </row>
    <row r="180" spans="1:8" ht="14.25" hidden="1">
      <c r="A180" s="94" t="s">
        <v>36</v>
      </c>
      <c r="B180" s="35"/>
      <c r="C180" s="59" t="s">
        <v>84</v>
      </c>
      <c r="D180" s="59" t="s">
        <v>186</v>
      </c>
      <c r="E180" s="80" t="s">
        <v>109</v>
      </c>
      <c r="F180" s="80" t="s">
        <v>10</v>
      </c>
      <c r="G180" s="34" t="str">
        <f t="shared" si="12"/>
        <v>450,0</v>
      </c>
      <c r="H180" s="34">
        <f t="shared" si="12"/>
        <v>450</v>
      </c>
    </row>
    <row r="181" spans="1:8" ht="14.25" hidden="1">
      <c r="A181" s="94" t="s">
        <v>37</v>
      </c>
      <c r="B181" s="35"/>
      <c r="C181" s="59" t="s">
        <v>84</v>
      </c>
      <c r="D181" s="59" t="s">
        <v>186</v>
      </c>
      <c r="E181" s="80" t="s">
        <v>109</v>
      </c>
      <c r="F181" s="80" t="s">
        <v>18</v>
      </c>
      <c r="G181" s="80" t="s">
        <v>629</v>
      </c>
      <c r="H181" s="34">
        <v>450</v>
      </c>
    </row>
    <row r="182" spans="1:8" ht="17.25" customHeight="1">
      <c r="A182" s="104" t="s">
        <v>65</v>
      </c>
      <c r="B182" s="133">
        <v>737</v>
      </c>
      <c r="C182" s="105" t="s">
        <v>92</v>
      </c>
      <c r="D182" s="105" t="s">
        <v>155</v>
      </c>
      <c r="E182" s="105"/>
      <c r="F182" s="105" t="s">
        <v>3</v>
      </c>
      <c r="G182" s="53">
        <f>G183+G242+G207</f>
        <v>10580.185</v>
      </c>
      <c r="H182" s="53">
        <f>H183+H242+H207</f>
        <v>11682.285</v>
      </c>
    </row>
    <row r="183" spans="1:8" ht="15.75" customHeight="1">
      <c r="A183" s="106" t="s">
        <v>46</v>
      </c>
      <c r="B183" s="40">
        <v>737</v>
      </c>
      <c r="C183" s="96" t="s">
        <v>85</v>
      </c>
      <c r="D183" s="105" t="s">
        <v>155</v>
      </c>
      <c r="E183" s="105"/>
      <c r="F183" s="105" t="s">
        <v>3</v>
      </c>
      <c r="G183" s="39" t="str">
        <f>G195</f>
        <v>102,7</v>
      </c>
      <c r="H183" s="39">
        <f>H195</f>
        <v>102.7</v>
      </c>
    </row>
    <row r="184" spans="1:8" ht="15.75" customHeight="1" hidden="1">
      <c r="A184" s="112" t="s">
        <v>50</v>
      </c>
      <c r="B184" s="134"/>
      <c r="C184" s="99" t="s">
        <v>85</v>
      </c>
      <c r="D184" s="99" t="s">
        <v>47</v>
      </c>
      <c r="E184" s="113"/>
      <c r="F184" s="113" t="s">
        <v>3</v>
      </c>
      <c r="G184" s="113"/>
      <c r="H184" s="100">
        <f>H185</f>
        <v>0</v>
      </c>
    </row>
    <row r="185" spans="1:8" ht="12.75" customHeight="1" hidden="1">
      <c r="A185" s="114" t="s">
        <v>38</v>
      </c>
      <c r="B185" s="135"/>
      <c r="C185" s="98" t="s">
        <v>85</v>
      </c>
      <c r="D185" s="98" t="s">
        <v>47</v>
      </c>
      <c r="E185" s="108"/>
      <c r="F185" s="108" t="s">
        <v>3</v>
      </c>
      <c r="G185" s="108"/>
      <c r="H185" s="109">
        <f>H186</f>
        <v>0</v>
      </c>
    </row>
    <row r="186" spans="1:8" ht="12.75" customHeight="1" hidden="1">
      <c r="A186" s="94" t="s">
        <v>4</v>
      </c>
      <c r="B186" s="35"/>
      <c r="C186" s="59" t="s">
        <v>85</v>
      </c>
      <c r="D186" s="59" t="s">
        <v>47</v>
      </c>
      <c r="E186" s="80"/>
      <c r="F186" s="80" t="s">
        <v>5</v>
      </c>
      <c r="G186" s="80"/>
      <c r="H186" s="34">
        <f>H187</f>
        <v>0</v>
      </c>
    </row>
    <row r="187" spans="1:8" ht="12.75" customHeight="1" hidden="1">
      <c r="A187" s="94" t="s">
        <v>36</v>
      </c>
      <c r="B187" s="35"/>
      <c r="C187" s="59" t="s">
        <v>85</v>
      </c>
      <c r="D187" s="59" t="s">
        <v>47</v>
      </c>
      <c r="E187" s="80"/>
      <c r="F187" s="80" t="s">
        <v>10</v>
      </c>
      <c r="G187" s="80"/>
      <c r="H187" s="34">
        <f>H188</f>
        <v>0</v>
      </c>
    </row>
    <row r="188" spans="1:8" ht="12.75" customHeight="1" hidden="1">
      <c r="A188" s="94" t="s">
        <v>44</v>
      </c>
      <c r="B188" s="35"/>
      <c r="C188" s="59" t="s">
        <v>85</v>
      </c>
      <c r="D188" s="59" t="s">
        <v>47</v>
      </c>
      <c r="E188" s="80"/>
      <c r="F188" s="80" t="s">
        <v>17</v>
      </c>
      <c r="G188" s="80"/>
      <c r="H188" s="34"/>
    </row>
    <row r="189" spans="1:8" ht="12.75" customHeight="1" hidden="1">
      <c r="A189" s="112" t="s">
        <v>96</v>
      </c>
      <c r="B189" s="134"/>
      <c r="C189" s="99" t="s">
        <v>85</v>
      </c>
      <c r="D189" s="99" t="s">
        <v>97</v>
      </c>
      <c r="E189" s="113"/>
      <c r="F189" s="113" t="s">
        <v>3</v>
      </c>
      <c r="G189" s="113"/>
      <c r="H189" s="100">
        <f>H190</f>
        <v>0</v>
      </c>
    </row>
    <row r="190" spans="1:8" ht="12.75" customHeight="1" hidden="1">
      <c r="A190" s="114" t="s">
        <v>38</v>
      </c>
      <c r="B190" s="135"/>
      <c r="C190" s="98" t="s">
        <v>85</v>
      </c>
      <c r="D190" s="98" t="s">
        <v>97</v>
      </c>
      <c r="E190" s="108"/>
      <c r="F190" s="108" t="s">
        <v>3</v>
      </c>
      <c r="G190" s="108"/>
      <c r="H190" s="109">
        <f>H191</f>
        <v>0</v>
      </c>
    </row>
    <row r="191" spans="1:8" ht="12.75" customHeight="1" hidden="1">
      <c r="A191" s="94" t="s">
        <v>4</v>
      </c>
      <c r="B191" s="35"/>
      <c r="C191" s="59" t="s">
        <v>85</v>
      </c>
      <c r="D191" s="59" t="s">
        <v>97</v>
      </c>
      <c r="E191" s="80"/>
      <c r="F191" s="80" t="s">
        <v>5</v>
      </c>
      <c r="G191" s="80"/>
      <c r="H191" s="34">
        <f>H192</f>
        <v>0</v>
      </c>
    </row>
    <row r="192" spans="1:8" ht="12.75" customHeight="1" hidden="1">
      <c r="A192" s="94" t="s">
        <v>36</v>
      </c>
      <c r="B192" s="35"/>
      <c r="C192" s="59" t="s">
        <v>85</v>
      </c>
      <c r="D192" s="59" t="s">
        <v>97</v>
      </c>
      <c r="E192" s="80"/>
      <c r="F192" s="80" t="s">
        <v>10</v>
      </c>
      <c r="G192" s="80"/>
      <c r="H192" s="34">
        <f>H193+H194</f>
        <v>0</v>
      </c>
    </row>
    <row r="193" spans="1:8" ht="12.75" customHeight="1" hidden="1">
      <c r="A193" s="94" t="s">
        <v>44</v>
      </c>
      <c r="B193" s="35"/>
      <c r="C193" s="59" t="s">
        <v>85</v>
      </c>
      <c r="D193" s="59" t="s">
        <v>97</v>
      </c>
      <c r="E193" s="80"/>
      <c r="F193" s="80" t="s">
        <v>17</v>
      </c>
      <c r="G193" s="80"/>
      <c r="H193" s="34"/>
    </row>
    <row r="194" spans="1:8" ht="12.75" customHeight="1" hidden="1">
      <c r="A194" s="94" t="s">
        <v>37</v>
      </c>
      <c r="B194" s="35"/>
      <c r="C194" s="59" t="s">
        <v>28</v>
      </c>
      <c r="D194" s="59" t="s">
        <v>45</v>
      </c>
      <c r="E194" s="80"/>
      <c r="F194" s="80" t="s">
        <v>18</v>
      </c>
      <c r="G194" s="80"/>
      <c r="H194" s="34"/>
    </row>
    <row r="195" spans="1:8" ht="28.5" customHeight="1">
      <c r="A195" s="115" t="s">
        <v>184</v>
      </c>
      <c r="B195" s="35">
        <v>737</v>
      </c>
      <c r="C195" s="59" t="s">
        <v>85</v>
      </c>
      <c r="D195" s="80" t="s">
        <v>166</v>
      </c>
      <c r="E195" s="80"/>
      <c r="F195" s="80" t="s">
        <v>3</v>
      </c>
      <c r="G195" s="34" t="str">
        <f>G196</f>
        <v>102,7</v>
      </c>
      <c r="H195" s="34">
        <f aca="true" t="shared" si="13" ref="H195:H200">H196</f>
        <v>102.7</v>
      </c>
    </row>
    <row r="196" spans="1:8" ht="26.25" customHeight="1">
      <c r="A196" s="115" t="s">
        <v>130</v>
      </c>
      <c r="B196" s="130">
        <v>737</v>
      </c>
      <c r="C196" s="59" t="s">
        <v>85</v>
      </c>
      <c r="D196" s="59" t="s">
        <v>156</v>
      </c>
      <c r="E196" s="80"/>
      <c r="F196" s="80" t="s">
        <v>3</v>
      </c>
      <c r="G196" s="34" t="str">
        <f>G197</f>
        <v>102,7</v>
      </c>
      <c r="H196" s="34">
        <f>H202+H197</f>
        <v>102.7</v>
      </c>
    </row>
    <row r="197" spans="1:8" ht="26.25" customHeight="1">
      <c r="A197" s="115" t="s">
        <v>114</v>
      </c>
      <c r="B197" s="130">
        <v>737</v>
      </c>
      <c r="C197" s="93" t="s">
        <v>85</v>
      </c>
      <c r="D197" s="93" t="s">
        <v>157</v>
      </c>
      <c r="E197" s="80"/>
      <c r="F197" s="80"/>
      <c r="G197" s="34" t="str">
        <f>G198</f>
        <v>102,7</v>
      </c>
      <c r="H197" s="34">
        <f t="shared" si="13"/>
        <v>102.7</v>
      </c>
    </row>
    <row r="198" spans="1:8" ht="31.5" customHeight="1">
      <c r="A198" s="115" t="s">
        <v>144</v>
      </c>
      <c r="B198" s="130">
        <v>737</v>
      </c>
      <c r="C198" s="93" t="s">
        <v>85</v>
      </c>
      <c r="D198" s="93" t="s">
        <v>328</v>
      </c>
      <c r="E198" s="80"/>
      <c r="F198" s="80"/>
      <c r="G198" s="34" t="str">
        <f>G199</f>
        <v>102,7</v>
      </c>
      <c r="H198" s="34">
        <f t="shared" si="13"/>
        <v>102.7</v>
      </c>
    </row>
    <row r="199" spans="1:8" ht="27" customHeight="1">
      <c r="A199" s="41" t="s">
        <v>167</v>
      </c>
      <c r="B199" s="35">
        <v>737</v>
      </c>
      <c r="C199" s="93" t="s">
        <v>85</v>
      </c>
      <c r="D199" s="93" t="s">
        <v>328</v>
      </c>
      <c r="E199" s="80" t="s">
        <v>5</v>
      </c>
      <c r="F199" s="80"/>
      <c r="G199" s="34" t="str">
        <f>G200</f>
        <v>102,7</v>
      </c>
      <c r="H199" s="34">
        <f t="shared" si="13"/>
        <v>102.7</v>
      </c>
    </row>
    <row r="200" spans="1:8" ht="18" customHeight="1" hidden="1">
      <c r="A200" s="160" t="s">
        <v>359</v>
      </c>
      <c r="B200" s="35">
        <v>737</v>
      </c>
      <c r="C200" s="93" t="s">
        <v>85</v>
      </c>
      <c r="D200" s="93" t="s">
        <v>328</v>
      </c>
      <c r="E200" s="80" t="s">
        <v>109</v>
      </c>
      <c r="F200" s="80" t="s">
        <v>17</v>
      </c>
      <c r="G200" s="34" t="str">
        <f>G201</f>
        <v>102,7</v>
      </c>
      <c r="H200" s="34">
        <f t="shared" si="13"/>
        <v>102.7</v>
      </c>
    </row>
    <row r="201" spans="1:8" ht="15.75" customHeight="1" hidden="1">
      <c r="A201" s="94" t="s">
        <v>44</v>
      </c>
      <c r="B201" s="35"/>
      <c r="C201" s="59" t="s">
        <v>85</v>
      </c>
      <c r="D201" s="59" t="s">
        <v>584</v>
      </c>
      <c r="E201" s="80"/>
      <c r="F201" s="80" t="s">
        <v>17</v>
      </c>
      <c r="G201" s="80" t="s">
        <v>619</v>
      </c>
      <c r="H201" s="34">
        <v>102.7</v>
      </c>
    </row>
    <row r="202" spans="1:8" ht="13.5" customHeight="1" hidden="1">
      <c r="A202" s="112" t="s">
        <v>105</v>
      </c>
      <c r="B202" s="134"/>
      <c r="C202" s="99" t="s">
        <v>85</v>
      </c>
      <c r="D202" s="99" t="s">
        <v>104</v>
      </c>
      <c r="E202" s="113"/>
      <c r="F202" s="113" t="s">
        <v>3</v>
      </c>
      <c r="G202" s="113"/>
      <c r="H202" s="100">
        <f>H203</f>
        <v>0</v>
      </c>
    </row>
    <row r="203" spans="1:8" ht="26.25" customHeight="1" hidden="1">
      <c r="A203" s="97" t="s">
        <v>117</v>
      </c>
      <c r="B203" s="130"/>
      <c r="C203" s="98" t="s">
        <v>85</v>
      </c>
      <c r="D203" s="98" t="s">
        <v>104</v>
      </c>
      <c r="E203" s="108"/>
      <c r="F203" s="108" t="s">
        <v>3</v>
      </c>
      <c r="G203" s="108"/>
      <c r="H203" s="109">
        <f>H204</f>
        <v>0</v>
      </c>
    </row>
    <row r="204" spans="1:8" ht="12.75" customHeight="1" hidden="1">
      <c r="A204" s="94" t="s">
        <v>4</v>
      </c>
      <c r="B204" s="35"/>
      <c r="C204" s="59" t="s">
        <v>85</v>
      </c>
      <c r="D204" s="59" t="s">
        <v>104</v>
      </c>
      <c r="E204" s="80"/>
      <c r="F204" s="80" t="s">
        <v>5</v>
      </c>
      <c r="G204" s="80"/>
      <c r="H204" s="34">
        <f>H205</f>
        <v>0</v>
      </c>
    </row>
    <row r="205" spans="1:8" ht="12.75" customHeight="1" hidden="1">
      <c r="A205" s="94" t="s">
        <v>36</v>
      </c>
      <c r="B205" s="35"/>
      <c r="C205" s="59" t="s">
        <v>85</v>
      </c>
      <c r="D205" s="59" t="s">
        <v>104</v>
      </c>
      <c r="E205" s="80"/>
      <c r="F205" s="80" t="s">
        <v>10</v>
      </c>
      <c r="G205" s="80"/>
      <c r="H205" s="34">
        <f>H206</f>
        <v>0</v>
      </c>
    </row>
    <row r="206" spans="1:8" ht="12.75" customHeight="1" hidden="1">
      <c r="A206" s="94" t="s">
        <v>44</v>
      </c>
      <c r="B206" s="35"/>
      <c r="C206" s="59" t="s">
        <v>85</v>
      </c>
      <c r="D206" s="59" t="s">
        <v>104</v>
      </c>
      <c r="E206" s="80"/>
      <c r="F206" s="80" t="s">
        <v>17</v>
      </c>
      <c r="G206" s="80"/>
      <c r="H206" s="34"/>
    </row>
    <row r="207" spans="1:8" ht="15.75" customHeight="1">
      <c r="A207" s="106" t="s">
        <v>55</v>
      </c>
      <c r="B207" s="40">
        <v>737</v>
      </c>
      <c r="C207" s="96" t="s">
        <v>107</v>
      </c>
      <c r="D207" s="105" t="s">
        <v>155</v>
      </c>
      <c r="E207" s="105"/>
      <c r="F207" s="105" t="s">
        <v>3</v>
      </c>
      <c r="G207" s="39">
        <f>G225+G235</f>
        <v>660.9</v>
      </c>
      <c r="H207" s="39">
        <f>H225+H235</f>
        <v>660.9</v>
      </c>
    </row>
    <row r="208" spans="1:8" ht="15.75" customHeight="1" hidden="1">
      <c r="A208" s="116" t="s">
        <v>125</v>
      </c>
      <c r="B208" s="136"/>
      <c r="C208" s="99" t="s">
        <v>107</v>
      </c>
      <c r="D208" s="113" t="s">
        <v>124</v>
      </c>
      <c r="E208" s="113"/>
      <c r="F208" s="113" t="s">
        <v>3</v>
      </c>
      <c r="G208" s="113"/>
      <c r="H208" s="100">
        <f>H209+H217</f>
        <v>0</v>
      </c>
    </row>
    <row r="209" spans="1:8" ht="25.5" customHeight="1" hidden="1">
      <c r="A209" s="95" t="s">
        <v>142</v>
      </c>
      <c r="B209" s="23"/>
      <c r="C209" s="96" t="s">
        <v>107</v>
      </c>
      <c r="D209" s="96" t="s">
        <v>141</v>
      </c>
      <c r="E209" s="105"/>
      <c r="F209" s="105" t="s">
        <v>3</v>
      </c>
      <c r="G209" s="105"/>
      <c r="H209" s="39">
        <f>H210</f>
        <v>0</v>
      </c>
    </row>
    <row r="210" spans="1:8" ht="27" customHeight="1" hidden="1">
      <c r="A210" s="95" t="s">
        <v>127</v>
      </c>
      <c r="B210" s="23"/>
      <c r="C210" s="96" t="s">
        <v>107</v>
      </c>
      <c r="D210" s="96" t="s">
        <v>143</v>
      </c>
      <c r="E210" s="105"/>
      <c r="F210" s="105" t="s">
        <v>3</v>
      </c>
      <c r="G210" s="105"/>
      <c r="H210" s="39">
        <f>H211</f>
        <v>0</v>
      </c>
    </row>
    <row r="211" spans="1:8" ht="26.25" customHeight="1" hidden="1">
      <c r="A211" s="97" t="s">
        <v>117</v>
      </c>
      <c r="B211" s="130"/>
      <c r="C211" s="98" t="s">
        <v>107</v>
      </c>
      <c r="D211" s="98" t="s">
        <v>143</v>
      </c>
      <c r="E211" s="108"/>
      <c r="F211" s="108" t="s">
        <v>3</v>
      </c>
      <c r="G211" s="108"/>
      <c r="H211" s="109">
        <f>H212+H215</f>
        <v>0</v>
      </c>
    </row>
    <row r="212" spans="1:8" ht="15.75" customHeight="1" hidden="1">
      <c r="A212" s="94" t="s">
        <v>4</v>
      </c>
      <c r="B212" s="35"/>
      <c r="C212" s="59" t="s">
        <v>107</v>
      </c>
      <c r="D212" s="59" t="s">
        <v>143</v>
      </c>
      <c r="E212" s="80"/>
      <c r="F212" s="80" t="s">
        <v>5</v>
      </c>
      <c r="G212" s="80"/>
      <c r="H212" s="34">
        <f>H213</f>
        <v>0</v>
      </c>
    </row>
    <row r="213" spans="1:8" ht="15.75" customHeight="1" hidden="1">
      <c r="A213" s="101" t="s">
        <v>36</v>
      </c>
      <c r="B213" s="33"/>
      <c r="C213" s="59" t="s">
        <v>107</v>
      </c>
      <c r="D213" s="59" t="s">
        <v>143</v>
      </c>
      <c r="E213" s="80"/>
      <c r="F213" s="80" t="s">
        <v>10</v>
      </c>
      <c r="G213" s="80"/>
      <c r="H213" s="34">
        <f>H214</f>
        <v>0</v>
      </c>
    </row>
    <row r="214" spans="1:8" ht="15.75" customHeight="1" hidden="1">
      <c r="A214" s="94" t="s">
        <v>37</v>
      </c>
      <c r="B214" s="35"/>
      <c r="C214" s="59" t="s">
        <v>107</v>
      </c>
      <c r="D214" s="59" t="s">
        <v>143</v>
      </c>
      <c r="E214" s="80"/>
      <c r="F214" s="80" t="s">
        <v>18</v>
      </c>
      <c r="G214" s="80"/>
      <c r="H214" s="34"/>
    </row>
    <row r="215" spans="1:8" ht="15.75" customHeight="1" hidden="1">
      <c r="A215" s="94" t="s">
        <v>21</v>
      </c>
      <c r="B215" s="35"/>
      <c r="C215" s="59" t="s">
        <v>107</v>
      </c>
      <c r="D215" s="59" t="s">
        <v>143</v>
      </c>
      <c r="E215" s="80"/>
      <c r="F215" s="80" t="s">
        <v>22</v>
      </c>
      <c r="G215" s="80"/>
      <c r="H215" s="34">
        <f>H216</f>
        <v>0</v>
      </c>
    </row>
    <row r="216" spans="1:8" ht="15.75" customHeight="1" hidden="1">
      <c r="A216" s="94" t="s">
        <v>23</v>
      </c>
      <c r="B216" s="35"/>
      <c r="C216" s="59" t="s">
        <v>107</v>
      </c>
      <c r="D216" s="59" t="s">
        <v>143</v>
      </c>
      <c r="E216" s="80"/>
      <c r="F216" s="80" t="s">
        <v>24</v>
      </c>
      <c r="G216" s="80"/>
      <c r="H216" s="34"/>
    </row>
    <row r="217" spans="1:8" ht="43.5" customHeight="1" hidden="1">
      <c r="A217" s="112" t="s">
        <v>128</v>
      </c>
      <c r="B217" s="134"/>
      <c r="C217" s="96" t="s">
        <v>107</v>
      </c>
      <c r="D217" s="96" t="s">
        <v>126</v>
      </c>
      <c r="E217" s="105"/>
      <c r="F217" s="105" t="s">
        <v>3</v>
      </c>
      <c r="G217" s="105"/>
      <c r="H217" s="39">
        <f>H218</f>
        <v>0</v>
      </c>
    </row>
    <row r="218" spans="1:8" ht="26.25" customHeight="1" hidden="1">
      <c r="A218" s="95" t="s">
        <v>127</v>
      </c>
      <c r="B218" s="23"/>
      <c r="C218" s="96" t="s">
        <v>107</v>
      </c>
      <c r="D218" s="96" t="s">
        <v>108</v>
      </c>
      <c r="E218" s="105"/>
      <c r="F218" s="105" t="s">
        <v>3</v>
      </c>
      <c r="G218" s="105"/>
      <c r="H218" s="39">
        <f>H219</f>
        <v>0</v>
      </c>
    </row>
    <row r="219" spans="1:8" ht="26.25" customHeight="1" hidden="1">
      <c r="A219" s="97" t="s">
        <v>117</v>
      </c>
      <c r="B219" s="130"/>
      <c r="C219" s="98" t="s">
        <v>107</v>
      </c>
      <c r="D219" s="98" t="s">
        <v>108</v>
      </c>
      <c r="E219" s="108"/>
      <c r="F219" s="108" t="s">
        <v>3</v>
      </c>
      <c r="G219" s="108"/>
      <c r="H219" s="109">
        <f>H220+H223</f>
        <v>0</v>
      </c>
    </row>
    <row r="220" spans="1:8" ht="12.75" customHeight="1" hidden="1">
      <c r="A220" s="94" t="s">
        <v>4</v>
      </c>
      <c r="B220" s="35"/>
      <c r="C220" s="59" t="s">
        <v>107</v>
      </c>
      <c r="D220" s="59" t="s">
        <v>108</v>
      </c>
      <c r="E220" s="80"/>
      <c r="F220" s="80" t="s">
        <v>5</v>
      </c>
      <c r="G220" s="80"/>
      <c r="H220" s="34">
        <f>H221</f>
        <v>0</v>
      </c>
    </row>
    <row r="221" spans="1:8" ht="12.75" customHeight="1" hidden="1">
      <c r="A221" s="101" t="s">
        <v>36</v>
      </c>
      <c r="B221" s="33"/>
      <c r="C221" s="59" t="s">
        <v>107</v>
      </c>
      <c r="D221" s="59" t="s">
        <v>108</v>
      </c>
      <c r="E221" s="80"/>
      <c r="F221" s="80" t="s">
        <v>10</v>
      </c>
      <c r="G221" s="80"/>
      <c r="H221" s="34">
        <f>H222</f>
        <v>0</v>
      </c>
    </row>
    <row r="222" spans="1:8" ht="12.75" customHeight="1" hidden="1">
      <c r="A222" s="94" t="s">
        <v>37</v>
      </c>
      <c r="B222" s="35"/>
      <c r="C222" s="59" t="s">
        <v>107</v>
      </c>
      <c r="D222" s="59" t="s">
        <v>108</v>
      </c>
      <c r="E222" s="80"/>
      <c r="F222" s="80" t="s">
        <v>18</v>
      </c>
      <c r="G222" s="80"/>
      <c r="H222" s="34"/>
    </row>
    <row r="223" spans="1:8" ht="14.25" hidden="1">
      <c r="A223" s="94" t="s">
        <v>21</v>
      </c>
      <c r="B223" s="35"/>
      <c r="C223" s="59" t="s">
        <v>107</v>
      </c>
      <c r="D223" s="59" t="s">
        <v>108</v>
      </c>
      <c r="E223" s="80"/>
      <c r="F223" s="80" t="s">
        <v>22</v>
      </c>
      <c r="G223" s="80"/>
      <c r="H223" s="34">
        <f>H224</f>
        <v>0</v>
      </c>
    </row>
    <row r="224" spans="1:8" ht="14.25" hidden="1">
      <c r="A224" s="94" t="s">
        <v>23</v>
      </c>
      <c r="B224" s="35"/>
      <c r="C224" s="59" t="s">
        <v>107</v>
      </c>
      <c r="D224" s="59" t="s">
        <v>108</v>
      </c>
      <c r="E224" s="80"/>
      <c r="F224" s="80" t="s">
        <v>24</v>
      </c>
      <c r="G224" s="80"/>
      <c r="H224" s="34"/>
    </row>
    <row r="225" spans="1:8" ht="29.25" customHeight="1">
      <c r="A225" s="41" t="s">
        <v>184</v>
      </c>
      <c r="B225" s="35">
        <v>737</v>
      </c>
      <c r="C225" s="59" t="s">
        <v>107</v>
      </c>
      <c r="D225" s="80" t="s">
        <v>166</v>
      </c>
      <c r="E225" s="80"/>
      <c r="F225" s="80" t="s">
        <v>3</v>
      </c>
      <c r="G225" s="34">
        <f aca="true" t="shared" si="14" ref="G225:H228">G226</f>
        <v>660.9</v>
      </c>
      <c r="H225" s="34">
        <f t="shared" si="14"/>
        <v>660.9</v>
      </c>
    </row>
    <row r="226" spans="1:8" ht="45" customHeight="1">
      <c r="A226" s="41" t="s">
        <v>130</v>
      </c>
      <c r="B226" s="35">
        <v>737</v>
      </c>
      <c r="C226" s="59" t="s">
        <v>107</v>
      </c>
      <c r="D226" s="59" t="s">
        <v>156</v>
      </c>
      <c r="E226" s="80"/>
      <c r="F226" s="80" t="s">
        <v>3</v>
      </c>
      <c r="G226" s="34">
        <f t="shared" si="14"/>
        <v>660.9</v>
      </c>
      <c r="H226" s="34">
        <f t="shared" si="14"/>
        <v>660.9</v>
      </c>
    </row>
    <row r="227" spans="1:8" ht="41.25" customHeight="1">
      <c r="A227" s="41" t="s">
        <v>114</v>
      </c>
      <c r="B227" s="35">
        <v>737</v>
      </c>
      <c r="C227" s="59" t="s">
        <v>107</v>
      </c>
      <c r="D227" s="59" t="s">
        <v>157</v>
      </c>
      <c r="E227" s="80"/>
      <c r="F227" s="80"/>
      <c r="G227" s="34">
        <f t="shared" si="14"/>
        <v>660.9</v>
      </c>
      <c r="H227" s="34">
        <f t="shared" si="14"/>
        <v>660.9</v>
      </c>
    </row>
    <row r="228" spans="1:8" ht="30" customHeight="1">
      <c r="A228" s="41" t="s">
        <v>138</v>
      </c>
      <c r="B228" s="35">
        <v>737</v>
      </c>
      <c r="C228" s="59" t="s">
        <v>107</v>
      </c>
      <c r="D228" s="59" t="s">
        <v>186</v>
      </c>
      <c r="E228" s="80"/>
      <c r="F228" s="80"/>
      <c r="G228" s="34">
        <f t="shared" si="14"/>
        <v>660.9</v>
      </c>
      <c r="H228" s="34">
        <f t="shared" si="14"/>
        <v>660.9</v>
      </c>
    </row>
    <row r="229" spans="1:8" ht="39.75" customHeight="1">
      <c r="A229" s="41" t="s">
        <v>167</v>
      </c>
      <c r="B229" s="35">
        <v>737</v>
      </c>
      <c r="C229" s="59" t="s">
        <v>107</v>
      </c>
      <c r="D229" s="59" t="s">
        <v>186</v>
      </c>
      <c r="E229" s="80" t="s">
        <v>5</v>
      </c>
      <c r="F229" s="80"/>
      <c r="G229" s="34">
        <f>G232+G233+G234+G230+G231</f>
        <v>660.9</v>
      </c>
      <c r="H229" s="34">
        <f>H232+H233+H234+H230+H231</f>
        <v>660.9</v>
      </c>
    </row>
    <row r="230" spans="1:8" ht="14.25" hidden="1">
      <c r="A230" s="41"/>
      <c r="B230" s="35"/>
      <c r="C230" s="59"/>
      <c r="D230" s="59"/>
      <c r="E230" s="80"/>
      <c r="F230" s="80" t="s">
        <v>12</v>
      </c>
      <c r="G230" s="80"/>
      <c r="H230" s="34"/>
    </row>
    <row r="231" spans="1:8" ht="14.25" hidden="1">
      <c r="A231" s="41"/>
      <c r="B231" s="35"/>
      <c r="C231" s="59"/>
      <c r="D231" s="59"/>
      <c r="E231" s="80"/>
      <c r="F231" s="80" t="s">
        <v>17</v>
      </c>
      <c r="G231" s="80"/>
      <c r="H231" s="34"/>
    </row>
    <row r="232" spans="1:8" ht="14.25" hidden="1">
      <c r="A232" s="41"/>
      <c r="B232" s="35"/>
      <c r="C232" s="59"/>
      <c r="D232" s="59"/>
      <c r="E232" s="80"/>
      <c r="F232" s="80" t="s">
        <v>18</v>
      </c>
      <c r="G232" s="80" t="s">
        <v>535</v>
      </c>
      <c r="H232" s="34">
        <v>660.9</v>
      </c>
    </row>
    <row r="233" spans="1:8" ht="14.25" hidden="1">
      <c r="A233" s="41"/>
      <c r="B233" s="35"/>
      <c r="C233" s="59"/>
      <c r="D233" s="59"/>
      <c r="E233" s="80" t="s">
        <v>109</v>
      </c>
      <c r="F233" s="80" t="s">
        <v>24</v>
      </c>
      <c r="G233" s="80"/>
      <c r="H233" s="34"/>
    </row>
    <row r="234" spans="1:8" ht="14.25" hidden="1">
      <c r="A234" s="41"/>
      <c r="B234" s="35"/>
      <c r="C234" s="59"/>
      <c r="D234" s="59"/>
      <c r="E234" s="80"/>
      <c r="F234" s="80" t="s">
        <v>26</v>
      </c>
      <c r="G234" s="80"/>
      <c r="H234" s="34"/>
    </row>
    <row r="235" spans="1:8" ht="22.5" customHeight="1" hidden="1">
      <c r="A235" s="41" t="s">
        <v>127</v>
      </c>
      <c r="B235" s="35"/>
      <c r="C235" s="59" t="s">
        <v>107</v>
      </c>
      <c r="D235" s="59" t="s">
        <v>176</v>
      </c>
      <c r="E235" s="80"/>
      <c r="F235" s="80" t="s">
        <v>3</v>
      </c>
      <c r="G235" s="80"/>
      <c r="H235" s="34">
        <f>H236</f>
        <v>0</v>
      </c>
    </row>
    <row r="236" spans="1:8" ht="28.5" hidden="1">
      <c r="A236" s="41" t="s">
        <v>142</v>
      </c>
      <c r="B236" s="35"/>
      <c r="C236" s="59" t="s">
        <v>107</v>
      </c>
      <c r="D236" s="59" t="s">
        <v>587</v>
      </c>
      <c r="E236" s="80"/>
      <c r="F236" s="80" t="s">
        <v>3</v>
      </c>
      <c r="G236" s="80"/>
      <c r="H236" s="34">
        <f>H238</f>
        <v>0</v>
      </c>
    </row>
    <row r="237" spans="1:8" ht="28.5" hidden="1">
      <c r="A237" s="41" t="s">
        <v>127</v>
      </c>
      <c r="B237" s="35"/>
      <c r="C237" s="59" t="s">
        <v>107</v>
      </c>
      <c r="D237" s="59" t="s">
        <v>588</v>
      </c>
      <c r="E237" s="80"/>
      <c r="F237" s="80" t="s">
        <v>5</v>
      </c>
      <c r="G237" s="80"/>
      <c r="H237" s="34">
        <f>H238</f>
        <v>0</v>
      </c>
    </row>
    <row r="238" spans="1:8" ht="42.75" hidden="1">
      <c r="A238" s="41" t="s">
        <v>167</v>
      </c>
      <c r="B238" s="35"/>
      <c r="C238" s="59" t="s">
        <v>107</v>
      </c>
      <c r="D238" s="59" t="s">
        <v>588</v>
      </c>
      <c r="E238" s="80" t="s">
        <v>5</v>
      </c>
      <c r="F238" s="80" t="s">
        <v>10</v>
      </c>
      <c r="G238" s="80"/>
      <c r="H238" s="34">
        <f>H240</f>
        <v>0</v>
      </c>
    </row>
    <row r="239" spans="1:8" ht="14.25" hidden="1">
      <c r="A239" s="41" t="s">
        <v>37</v>
      </c>
      <c r="B239" s="35"/>
      <c r="C239" s="59" t="s">
        <v>107</v>
      </c>
      <c r="D239" s="59" t="s">
        <v>588</v>
      </c>
      <c r="E239" s="80"/>
      <c r="F239" s="80" t="s">
        <v>18</v>
      </c>
      <c r="G239" s="80"/>
      <c r="H239" s="34"/>
    </row>
    <row r="240" spans="1:8" ht="14.25" hidden="1">
      <c r="A240" s="41" t="s">
        <v>21</v>
      </c>
      <c r="B240" s="35"/>
      <c r="C240" s="59" t="s">
        <v>107</v>
      </c>
      <c r="D240" s="59" t="s">
        <v>588</v>
      </c>
      <c r="E240" s="80"/>
      <c r="F240" s="80" t="s">
        <v>22</v>
      </c>
      <c r="G240" s="80"/>
      <c r="H240" s="34">
        <f>H241</f>
        <v>0</v>
      </c>
    </row>
    <row r="241" spans="1:8" ht="14.25" hidden="1">
      <c r="A241" s="41" t="s">
        <v>25</v>
      </c>
      <c r="B241" s="35"/>
      <c r="C241" s="59" t="s">
        <v>107</v>
      </c>
      <c r="D241" s="59" t="s">
        <v>588</v>
      </c>
      <c r="E241" s="80"/>
      <c r="F241" s="80" t="s">
        <v>26</v>
      </c>
      <c r="G241" s="80"/>
      <c r="H241" s="34"/>
    </row>
    <row r="242" spans="1:8" ht="18" customHeight="1">
      <c r="A242" s="95" t="s">
        <v>32</v>
      </c>
      <c r="B242" s="23">
        <v>737</v>
      </c>
      <c r="C242" s="96" t="s">
        <v>86</v>
      </c>
      <c r="D242" s="96" t="s">
        <v>155</v>
      </c>
      <c r="E242" s="105"/>
      <c r="F242" s="105" t="s">
        <v>3</v>
      </c>
      <c r="G242" s="39">
        <f>G252+G261</f>
        <v>9816.585</v>
      </c>
      <c r="H242" s="39">
        <f>H252+H261</f>
        <v>10918.685</v>
      </c>
    </row>
    <row r="243" spans="1:8" ht="42.75" hidden="1">
      <c r="A243" s="112" t="s">
        <v>73</v>
      </c>
      <c r="B243" s="134"/>
      <c r="C243" s="99" t="s">
        <v>86</v>
      </c>
      <c r="D243" s="99" t="s">
        <v>72</v>
      </c>
      <c r="E243" s="113"/>
      <c r="F243" s="113" t="s">
        <v>3</v>
      </c>
      <c r="G243" s="113"/>
      <c r="H243" s="100">
        <f>H244+H248</f>
        <v>0</v>
      </c>
    </row>
    <row r="244" spans="1:8" ht="14.25" hidden="1">
      <c r="A244" s="114" t="s">
        <v>71</v>
      </c>
      <c r="B244" s="135"/>
      <c r="C244" s="98" t="s">
        <v>86</v>
      </c>
      <c r="D244" s="98" t="s">
        <v>72</v>
      </c>
      <c r="E244" s="108"/>
      <c r="F244" s="108" t="s">
        <v>3</v>
      </c>
      <c r="G244" s="108"/>
      <c r="H244" s="109">
        <f>H245</f>
        <v>0</v>
      </c>
    </row>
    <row r="245" spans="1:8" ht="14.25" customHeight="1" hidden="1">
      <c r="A245" s="94" t="s">
        <v>4</v>
      </c>
      <c r="B245" s="35"/>
      <c r="C245" s="59" t="s">
        <v>86</v>
      </c>
      <c r="D245" s="59" t="s">
        <v>72</v>
      </c>
      <c r="E245" s="80"/>
      <c r="F245" s="80" t="s">
        <v>5</v>
      </c>
      <c r="G245" s="80"/>
      <c r="H245" s="34">
        <f>H246</f>
        <v>0</v>
      </c>
    </row>
    <row r="246" spans="1:8" ht="15.75" customHeight="1" hidden="1">
      <c r="A246" s="101" t="s">
        <v>36</v>
      </c>
      <c r="B246" s="33"/>
      <c r="C246" s="59" t="s">
        <v>86</v>
      </c>
      <c r="D246" s="80" t="s">
        <v>72</v>
      </c>
      <c r="E246" s="80"/>
      <c r="F246" s="80" t="s">
        <v>10</v>
      </c>
      <c r="G246" s="80"/>
      <c r="H246" s="34">
        <f>H247</f>
        <v>0</v>
      </c>
    </row>
    <row r="247" spans="1:8" ht="15.75" customHeight="1" hidden="1">
      <c r="A247" s="94" t="s">
        <v>37</v>
      </c>
      <c r="B247" s="35"/>
      <c r="C247" s="59" t="s">
        <v>86</v>
      </c>
      <c r="D247" s="59" t="s">
        <v>72</v>
      </c>
      <c r="E247" s="59"/>
      <c r="F247" s="59" t="s">
        <v>18</v>
      </c>
      <c r="G247" s="59"/>
      <c r="H247" s="34"/>
    </row>
    <row r="248" spans="1:8" ht="15.75" customHeight="1" hidden="1">
      <c r="A248" s="114" t="s">
        <v>38</v>
      </c>
      <c r="B248" s="135"/>
      <c r="C248" s="98" t="s">
        <v>86</v>
      </c>
      <c r="D248" s="98" t="s">
        <v>72</v>
      </c>
      <c r="E248" s="108"/>
      <c r="F248" s="108" t="s">
        <v>3</v>
      </c>
      <c r="G248" s="108"/>
      <c r="H248" s="109">
        <f>H249</f>
        <v>0</v>
      </c>
    </row>
    <row r="249" spans="1:8" ht="12.75" customHeight="1" hidden="1">
      <c r="A249" s="94" t="s">
        <v>4</v>
      </c>
      <c r="B249" s="35"/>
      <c r="C249" s="59" t="s">
        <v>86</v>
      </c>
      <c r="D249" s="59" t="s">
        <v>72</v>
      </c>
      <c r="E249" s="80"/>
      <c r="F249" s="80" t="s">
        <v>5</v>
      </c>
      <c r="G249" s="80"/>
      <c r="H249" s="34">
        <f>H250</f>
        <v>0</v>
      </c>
    </row>
    <row r="250" spans="1:8" ht="11.25" customHeight="1" hidden="1">
      <c r="A250" s="101" t="s">
        <v>36</v>
      </c>
      <c r="B250" s="33"/>
      <c r="C250" s="59" t="s">
        <v>86</v>
      </c>
      <c r="D250" s="80" t="s">
        <v>72</v>
      </c>
      <c r="E250" s="80"/>
      <c r="F250" s="80" t="s">
        <v>10</v>
      </c>
      <c r="G250" s="80"/>
      <c r="H250" s="34">
        <f>H251</f>
        <v>0</v>
      </c>
    </row>
    <row r="251" spans="1:8" ht="13.5" customHeight="1" hidden="1">
      <c r="A251" s="94" t="s">
        <v>37</v>
      </c>
      <c r="B251" s="35"/>
      <c r="C251" s="59" t="s">
        <v>86</v>
      </c>
      <c r="D251" s="59" t="s">
        <v>72</v>
      </c>
      <c r="E251" s="59"/>
      <c r="F251" s="59" t="s">
        <v>18</v>
      </c>
      <c r="G251" s="59"/>
      <c r="H251" s="34"/>
    </row>
    <row r="252" spans="1:8" ht="19.5" customHeight="1" hidden="1">
      <c r="A252" s="94" t="s">
        <v>125</v>
      </c>
      <c r="B252" s="35"/>
      <c r="C252" s="59" t="s">
        <v>86</v>
      </c>
      <c r="D252" s="59" t="s">
        <v>176</v>
      </c>
      <c r="E252" s="59"/>
      <c r="F252" s="59"/>
      <c r="G252" s="59"/>
      <c r="H252" s="34">
        <f>H253</f>
        <v>0</v>
      </c>
    </row>
    <row r="253" spans="1:8" ht="36" customHeight="1" hidden="1">
      <c r="A253" s="94" t="s">
        <v>589</v>
      </c>
      <c r="B253" s="35"/>
      <c r="C253" s="59" t="s">
        <v>86</v>
      </c>
      <c r="D253" s="59" t="s">
        <v>590</v>
      </c>
      <c r="E253" s="80"/>
      <c r="F253" s="80" t="s">
        <v>3</v>
      </c>
      <c r="G253" s="80"/>
      <c r="H253" s="34">
        <f>H254</f>
        <v>0</v>
      </c>
    </row>
    <row r="254" spans="1:8" ht="33" customHeight="1" hidden="1">
      <c r="A254" s="94" t="s">
        <v>127</v>
      </c>
      <c r="B254" s="35"/>
      <c r="C254" s="59" t="s">
        <v>86</v>
      </c>
      <c r="D254" s="59" t="s">
        <v>591</v>
      </c>
      <c r="E254" s="80"/>
      <c r="F254" s="80" t="s">
        <v>3</v>
      </c>
      <c r="G254" s="80"/>
      <c r="H254" s="34">
        <f>H255</f>
        <v>0</v>
      </c>
    </row>
    <row r="255" spans="1:8" ht="42" customHeight="1" hidden="1">
      <c r="A255" s="117" t="s">
        <v>592</v>
      </c>
      <c r="B255" s="151"/>
      <c r="C255" s="59" t="s">
        <v>86</v>
      </c>
      <c r="D255" s="59" t="s">
        <v>593</v>
      </c>
      <c r="E255" s="80"/>
      <c r="F255" s="80" t="s">
        <v>3</v>
      </c>
      <c r="G255" s="80"/>
      <c r="H255" s="34">
        <f>H256+H259</f>
        <v>0</v>
      </c>
    </row>
    <row r="256" spans="1:8" ht="30.75" customHeight="1" hidden="1">
      <c r="A256" s="117" t="s">
        <v>167</v>
      </c>
      <c r="B256" s="151"/>
      <c r="C256" s="59" t="s">
        <v>86</v>
      </c>
      <c r="D256" s="59" t="s">
        <v>593</v>
      </c>
      <c r="E256" s="80" t="s">
        <v>5</v>
      </c>
      <c r="F256" s="80" t="s">
        <v>5</v>
      </c>
      <c r="G256" s="80"/>
      <c r="H256" s="34">
        <f>H257</f>
        <v>0</v>
      </c>
    </row>
    <row r="257" spans="1:8" ht="13.5" customHeight="1" hidden="1">
      <c r="A257" s="101" t="s">
        <v>36</v>
      </c>
      <c r="B257" s="33"/>
      <c r="C257" s="59" t="s">
        <v>86</v>
      </c>
      <c r="D257" s="59" t="s">
        <v>108</v>
      </c>
      <c r="E257" s="80" t="s">
        <v>109</v>
      </c>
      <c r="F257" s="80" t="s">
        <v>10</v>
      </c>
      <c r="G257" s="80"/>
      <c r="H257" s="34">
        <f>H258</f>
        <v>0</v>
      </c>
    </row>
    <row r="258" spans="1:8" ht="13.5" customHeight="1" hidden="1">
      <c r="A258" s="94" t="s">
        <v>37</v>
      </c>
      <c r="B258" s="35"/>
      <c r="C258" s="59" t="s">
        <v>86</v>
      </c>
      <c r="D258" s="59" t="s">
        <v>108</v>
      </c>
      <c r="E258" s="80" t="s">
        <v>109</v>
      </c>
      <c r="F258" s="80" t="s">
        <v>18</v>
      </c>
      <c r="G258" s="80"/>
      <c r="H258" s="34"/>
    </row>
    <row r="259" spans="1:8" ht="13.5" customHeight="1" hidden="1">
      <c r="A259" s="94" t="s">
        <v>21</v>
      </c>
      <c r="B259" s="35"/>
      <c r="C259" s="59" t="s">
        <v>86</v>
      </c>
      <c r="D259" s="59" t="s">
        <v>108</v>
      </c>
      <c r="E259" s="80" t="s">
        <v>109</v>
      </c>
      <c r="F259" s="80" t="s">
        <v>22</v>
      </c>
      <c r="G259" s="80"/>
      <c r="H259" s="34">
        <f>H260</f>
        <v>0</v>
      </c>
    </row>
    <row r="260" spans="1:8" ht="13.5" customHeight="1" hidden="1">
      <c r="A260" s="94" t="s">
        <v>23</v>
      </c>
      <c r="B260" s="35"/>
      <c r="C260" s="59" t="s">
        <v>86</v>
      </c>
      <c r="D260" s="59" t="s">
        <v>108</v>
      </c>
      <c r="E260" s="80" t="s">
        <v>109</v>
      </c>
      <c r="F260" s="80" t="s">
        <v>24</v>
      </c>
      <c r="G260" s="80"/>
      <c r="H260" s="34"/>
    </row>
    <row r="261" spans="1:8" ht="30" customHeight="1">
      <c r="A261" s="94" t="s">
        <v>170</v>
      </c>
      <c r="B261" s="35">
        <v>737</v>
      </c>
      <c r="C261" s="59" t="s">
        <v>86</v>
      </c>
      <c r="D261" s="59" t="s">
        <v>166</v>
      </c>
      <c r="E261" s="80"/>
      <c r="F261" s="80"/>
      <c r="G261" s="34">
        <f>G266+G304</f>
        <v>9816.585</v>
      </c>
      <c r="H261" s="34">
        <f>H266+H304</f>
        <v>10918.685</v>
      </c>
    </row>
    <row r="262" spans="1:8" ht="42.75" hidden="1">
      <c r="A262" s="94" t="s">
        <v>146</v>
      </c>
      <c r="B262" s="35"/>
      <c r="C262" s="59" t="s">
        <v>86</v>
      </c>
      <c r="D262" s="59" t="s">
        <v>147</v>
      </c>
      <c r="E262" s="80"/>
      <c r="F262" s="80" t="s">
        <v>3</v>
      </c>
      <c r="G262" s="80"/>
      <c r="H262" s="34">
        <f>H263</f>
        <v>0</v>
      </c>
    </row>
    <row r="263" spans="1:8" ht="42.75" hidden="1">
      <c r="A263" s="117" t="s">
        <v>117</v>
      </c>
      <c r="B263" s="151"/>
      <c r="C263" s="59" t="s">
        <v>86</v>
      </c>
      <c r="D263" s="59" t="s">
        <v>147</v>
      </c>
      <c r="E263" s="80"/>
      <c r="F263" s="80" t="s">
        <v>3</v>
      </c>
      <c r="G263" s="80"/>
      <c r="H263" s="34">
        <f>H264</f>
        <v>0</v>
      </c>
    </row>
    <row r="264" spans="1:8" ht="14.25" hidden="1">
      <c r="A264" s="94" t="s">
        <v>4</v>
      </c>
      <c r="B264" s="35"/>
      <c r="C264" s="59" t="s">
        <v>86</v>
      </c>
      <c r="D264" s="59" t="s">
        <v>147</v>
      </c>
      <c r="E264" s="80"/>
      <c r="F264" s="80" t="s">
        <v>5</v>
      </c>
      <c r="G264" s="80"/>
      <c r="H264" s="34">
        <f>H265</f>
        <v>0</v>
      </c>
    </row>
    <row r="265" spans="1:8" ht="14.25" hidden="1">
      <c r="A265" s="94" t="s">
        <v>23</v>
      </c>
      <c r="B265" s="35"/>
      <c r="C265" s="59" t="s">
        <v>86</v>
      </c>
      <c r="D265" s="80" t="s">
        <v>147</v>
      </c>
      <c r="E265" s="80"/>
      <c r="F265" s="80" t="s">
        <v>18</v>
      </c>
      <c r="G265" s="80"/>
      <c r="H265" s="34"/>
    </row>
    <row r="266" spans="1:9" ht="42" customHeight="1">
      <c r="A266" s="94" t="s">
        <v>130</v>
      </c>
      <c r="B266" s="35">
        <v>737</v>
      </c>
      <c r="C266" s="59" t="s">
        <v>630</v>
      </c>
      <c r="D266" s="80" t="s">
        <v>156</v>
      </c>
      <c r="E266" s="80"/>
      <c r="F266" s="80"/>
      <c r="G266" s="34">
        <f>G267+G300</f>
        <v>6715.2</v>
      </c>
      <c r="H266" s="34">
        <f>H267+H300</f>
        <v>7817.3</v>
      </c>
      <c r="I266" s="12"/>
    </row>
    <row r="267" spans="1:8" ht="42" customHeight="1">
      <c r="A267" s="94" t="s">
        <v>114</v>
      </c>
      <c r="B267" s="35">
        <v>737</v>
      </c>
      <c r="C267" s="59" t="s">
        <v>86</v>
      </c>
      <c r="D267" s="80" t="s">
        <v>157</v>
      </c>
      <c r="E267" s="80"/>
      <c r="F267" s="80"/>
      <c r="G267" s="34">
        <f>G268</f>
        <v>6715.2</v>
      </c>
      <c r="H267" s="34">
        <f>H268</f>
        <v>7817.3</v>
      </c>
    </row>
    <row r="268" spans="1:8" ht="27.75" customHeight="1">
      <c r="A268" s="94" t="s">
        <v>135</v>
      </c>
      <c r="B268" s="35">
        <v>737</v>
      </c>
      <c r="C268" s="59" t="s">
        <v>86</v>
      </c>
      <c r="D268" s="59" t="s">
        <v>177</v>
      </c>
      <c r="E268" s="80"/>
      <c r="F268" s="80"/>
      <c r="G268" s="34">
        <f>G269+G285+G279</f>
        <v>6715.2</v>
      </c>
      <c r="H268" s="34">
        <f>H269+H285+H279</f>
        <v>7817.3</v>
      </c>
    </row>
    <row r="269" spans="1:8" ht="18" customHeight="1">
      <c r="A269" s="101" t="s">
        <v>33</v>
      </c>
      <c r="B269" s="33">
        <v>737</v>
      </c>
      <c r="C269" s="59" t="s">
        <v>86</v>
      </c>
      <c r="D269" s="59" t="s">
        <v>178</v>
      </c>
      <c r="E269" s="80"/>
      <c r="F269" s="80"/>
      <c r="G269" s="34">
        <f>G270</f>
        <v>2158.8</v>
      </c>
      <c r="H269" s="34">
        <f>H270</f>
        <v>2158.8</v>
      </c>
    </row>
    <row r="270" spans="1:8" ht="43.5" customHeight="1">
      <c r="A270" s="117" t="s">
        <v>167</v>
      </c>
      <c r="B270" s="151">
        <v>737</v>
      </c>
      <c r="C270" s="59" t="s">
        <v>86</v>
      </c>
      <c r="D270" s="59" t="s">
        <v>178</v>
      </c>
      <c r="E270" s="80" t="s">
        <v>5</v>
      </c>
      <c r="F270" s="80"/>
      <c r="G270" s="34">
        <f>G271+G276</f>
        <v>2158.8</v>
      </c>
      <c r="H270" s="34">
        <f>H271+H276</f>
        <v>2158.8</v>
      </c>
    </row>
    <row r="271" spans="1:8" ht="14.25" hidden="1">
      <c r="A271" s="94" t="s">
        <v>4</v>
      </c>
      <c r="B271" s="35"/>
      <c r="C271" s="59" t="s">
        <v>86</v>
      </c>
      <c r="D271" s="59" t="s">
        <v>178</v>
      </c>
      <c r="E271" s="80" t="s">
        <v>109</v>
      </c>
      <c r="F271" s="80" t="s">
        <v>5</v>
      </c>
      <c r="G271" s="34">
        <f>G272</f>
        <v>2158.8</v>
      </c>
      <c r="H271" s="34">
        <f>H272</f>
        <v>2158.8</v>
      </c>
    </row>
    <row r="272" spans="1:8" ht="14.25" hidden="1">
      <c r="A272" s="94" t="s">
        <v>42</v>
      </c>
      <c r="B272" s="35"/>
      <c r="C272" s="59" t="s">
        <v>86</v>
      </c>
      <c r="D272" s="59" t="s">
        <v>178</v>
      </c>
      <c r="E272" s="80" t="s">
        <v>109</v>
      </c>
      <c r="F272" s="80" t="s">
        <v>10</v>
      </c>
      <c r="G272" s="34">
        <f>G273+G274+G275</f>
        <v>2158.8</v>
      </c>
      <c r="H272" s="34">
        <f>H273+H274+H275</f>
        <v>2158.8</v>
      </c>
    </row>
    <row r="273" spans="1:8" ht="14.25" hidden="1">
      <c r="A273" s="101" t="s">
        <v>15</v>
      </c>
      <c r="B273" s="33"/>
      <c r="C273" s="59" t="s">
        <v>86</v>
      </c>
      <c r="D273" s="59" t="s">
        <v>178</v>
      </c>
      <c r="E273" s="80" t="s">
        <v>109</v>
      </c>
      <c r="F273" s="80" t="s">
        <v>16</v>
      </c>
      <c r="G273" s="80" t="s">
        <v>594</v>
      </c>
      <c r="H273" s="34">
        <v>1430.1</v>
      </c>
    </row>
    <row r="274" spans="1:8" ht="14.25" hidden="1">
      <c r="A274" s="94" t="s">
        <v>44</v>
      </c>
      <c r="B274" s="35"/>
      <c r="C274" s="59" t="s">
        <v>86</v>
      </c>
      <c r="D274" s="59" t="s">
        <v>178</v>
      </c>
      <c r="E274" s="80" t="s">
        <v>109</v>
      </c>
      <c r="F274" s="80" t="s">
        <v>17</v>
      </c>
      <c r="G274" s="80" t="s">
        <v>620</v>
      </c>
      <c r="H274" s="34">
        <v>728.7</v>
      </c>
    </row>
    <row r="275" spans="1:8" ht="14.25" hidden="1">
      <c r="A275" s="94" t="s">
        <v>37</v>
      </c>
      <c r="B275" s="35"/>
      <c r="C275" s="59" t="s">
        <v>86</v>
      </c>
      <c r="D275" s="59" t="s">
        <v>178</v>
      </c>
      <c r="E275" s="80" t="s">
        <v>109</v>
      </c>
      <c r="F275" s="80" t="s">
        <v>18</v>
      </c>
      <c r="G275" s="80"/>
      <c r="H275" s="34"/>
    </row>
    <row r="276" spans="1:8" ht="14.25" hidden="1">
      <c r="A276" s="94" t="s">
        <v>21</v>
      </c>
      <c r="B276" s="35"/>
      <c r="C276" s="59" t="s">
        <v>86</v>
      </c>
      <c r="D276" s="59" t="s">
        <v>178</v>
      </c>
      <c r="E276" s="59" t="s">
        <v>109</v>
      </c>
      <c r="F276" s="33">
        <v>300</v>
      </c>
      <c r="G276" s="33"/>
      <c r="H276" s="34">
        <f>H277+H278</f>
        <v>0</v>
      </c>
    </row>
    <row r="277" spans="1:8" ht="14.25" hidden="1">
      <c r="A277" s="94" t="s">
        <v>23</v>
      </c>
      <c r="B277" s="35"/>
      <c r="C277" s="59" t="s">
        <v>86</v>
      </c>
      <c r="D277" s="59" t="s">
        <v>178</v>
      </c>
      <c r="E277" s="59" t="s">
        <v>109</v>
      </c>
      <c r="F277" s="33">
        <v>310</v>
      </c>
      <c r="G277" s="33"/>
      <c r="H277" s="34"/>
    </row>
    <row r="278" spans="1:8" ht="14.25" hidden="1">
      <c r="A278" s="107" t="s">
        <v>25</v>
      </c>
      <c r="B278" s="74"/>
      <c r="C278" s="59" t="s">
        <v>86</v>
      </c>
      <c r="D278" s="59" t="s">
        <v>178</v>
      </c>
      <c r="E278" s="59" t="s">
        <v>109</v>
      </c>
      <c r="F278" s="33">
        <v>340</v>
      </c>
      <c r="G278" s="33"/>
      <c r="H278" s="34"/>
    </row>
    <row r="279" spans="1:8" ht="15" customHeight="1">
      <c r="A279" s="94" t="s">
        <v>52</v>
      </c>
      <c r="B279" s="35">
        <v>737</v>
      </c>
      <c r="C279" s="59" t="s">
        <v>86</v>
      </c>
      <c r="D279" s="59" t="s">
        <v>185</v>
      </c>
      <c r="E279" s="80"/>
      <c r="F279" s="80"/>
      <c r="G279" s="34">
        <f aca="true" t="shared" si="15" ref="G279:H281">G280</f>
        <v>980.4</v>
      </c>
      <c r="H279" s="34">
        <f t="shared" si="15"/>
        <v>980.4</v>
      </c>
    </row>
    <row r="280" spans="1:8" ht="28.5" customHeight="1">
      <c r="A280" s="117" t="s">
        <v>167</v>
      </c>
      <c r="B280" s="151">
        <v>737</v>
      </c>
      <c r="C280" s="59" t="s">
        <v>86</v>
      </c>
      <c r="D280" s="59" t="s">
        <v>185</v>
      </c>
      <c r="E280" s="80" t="s">
        <v>5</v>
      </c>
      <c r="F280" s="80"/>
      <c r="G280" s="34">
        <f t="shared" si="15"/>
        <v>980.4</v>
      </c>
      <c r="H280" s="34">
        <f t="shared" si="15"/>
        <v>980.4</v>
      </c>
    </row>
    <row r="281" spans="1:8" ht="14.25" customHeight="1" hidden="1">
      <c r="A281" s="94" t="s">
        <v>4</v>
      </c>
      <c r="B281" s="35"/>
      <c r="C281" s="59" t="s">
        <v>86</v>
      </c>
      <c r="D281" s="59" t="s">
        <v>626</v>
      </c>
      <c r="E281" s="80" t="s">
        <v>109</v>
      </c>
      <c r="F281" s="80" t="s">
        <v>5</v>
      </c>
      <c r="G281" s="34">
        <f t="shared" si="15"/>
        <v>980.4</v>
      </c>
      <c r="H281" s="34">
        <f t="shared" si="15"/>
        <v>980.4</v>
      </c>
    </row>
    <row r="282" spans="1:8" ht="14.25" customHeight="1" hidden="1">
      <c r="A282" s="101" t="s">
        <v>36</v>
      </c>
      <c r="B282" s="33"/>
      <c r="C282" s="59" t="s">
        <v>86</v>
      </c>
      <c r="D282" s="80" t="s">
        <v>626</v>
      </c>
      <c r="E282" s="80" t="s">
        <v>109</v>
      </c>
      <c r="F282" s="80" t="s">
        <v>10</v>
      </c>
      <c r="G282" s="34">
        <f>G283+G284</f>
        <v>980.4</v>
      </c>
      <c r="H282" s="34">
        <f>H283+H284</f>
        <v>980.4</v>
      </c>
    </row>
    <row r="283" spans="1:8" ht="15" customHeight="1" hidden="1">
      <c r="A283" s="94" t="s">
        <v>44</v>
      </c>
      <c r="B283" s="35"/>
      <c r="C283" s="59" t="s">
        <v>86</v>
      </c>
      <c r="D283" s="59" t="s">
        <v>626</v>
      </c>
      <c r="E283" s="59" t="s">
        <v>109</v>
      </c>
      <c r="F283" s="59" t="s">
        <v>17</v>
      </c>
      <c r="G283" s="59"/>
      <c r="H283" s="34"/>
    </row>
    <row r="284" spans="1:8" ht="14.25" hidden="1">
      <c r="A284" s="94" t="s">
        <v>37</v>
      </c>
      <c r="B284" s="35"/>
      <c r="C284" s="59" t="s">
        <v>86</v>
      </c>
      <c r="D284" s="59" t="s">
        <v>626</v>
      </c>
      <c r="E284" s="59" t="s">
        <v>109</v>
      </c>
      <c r="F284" s="59" t="s">
        <v>18</v>
      </c>
      <c r="G284" s="34">
        <v>980.4</v>
      </c>
      <c r="H284" s="34">
        <v>980.4</v>
      </c>
    </row>
    <row r="285" spans="1:8" ht="36.75" customHeight="1">
      <c r="A285" s="94" t="s">
        <v>51</v>
      </c>
      <c r="B285" s="35">
        <v>737</v>
      </c>
      <c r="C285" s="59" t="s">
        <v>86</v>
      </c>
      <c r="D285" s="59" t="s">
        <v>179</v>
      </c>
      <c r="E285" s="59"/>
      <c r="F285" s="59"/>
      <c r="G285" s="34">
        <f>G291+G286</f>
        <v>3576</v>
      </c>
      <c r="H285" s="34">
        <f>H291+H286</f>
        <v>4678.1</v>
      </c>
    </row>
    <row r="286" spans="1:8" ht="65.25" customHeight="1" hidden="1">
      <c r="A286" s="94" t="s">
        <v>159</v>
      </c>
      <c r="B286" s="35"/>
      <c r="C286" s="59" t="s">
        <v>86</v>
      </c>
      <c r="D286" s="59" t="s">
        <v>179</v>
      </c>
      <c r="E286" s="59" t="s">
        <v>160</v>
      </c>
      <c r="F286" s="59" t="s">
        <v>3</v>
      </c>
      <c r="G286" s="59"/>
      <c r="H286" s="34">
        <f>H287</f>
        <v>0</v>
      </c>
    </row>
    <row r="287" spans="1:8" ht="15" customHeight="1" hidden="1">
      <c r="A287" s="94" t="s">
        <v>4</v>
      </c>
      <c r="B287" s="35"/>
      <c r="C287" s="59" t="s">
        <v>86</v>
      </c>
      <c r="D287" s="59" t="s">
        <v>106</v>
      </c>
      <c r="E287" s="59" t="s">
        <v>110</v>
      </c>
      <c r="F287" s="33">
        <v>200</v>
      </c>
      <c r="G287" s="33"/>
      <c r="H287" s="34">
        <f>H288</f>
        <v>0</v>
      </c>
    </row>
    <row r="288" spans="1:8" ht="16.5" customHeight="1" hidden="1">
      <c r="A288" s="94" t="s">
        <v>35</v>
      </c>
      <c r="B288" s="35"/>
      <c r="C288" s="59" t="s">
        <v>86</v>
      </c>
      <c r="D288" s="59" t="s">
        <v>106</v>
      </c>
      <c r="E288" s="59" t="s">
        <v>110</v>
      </c>
      <c r="F288" s="80" t="s">
        <v>6</v>
      </c>
      <c r="G288" s="80"/>
      <c r="H288" s="34">
        <f>H289+H290</f>
        <v>0</v>
      </c>
    </row>
    <row r="289" spans="1:8" ht="16.5" customHeight="1" hidden="1">
      <c r="A289" s="94" t="s">
        <v>7</v>
      </c>
      <c r="B289" s="35"/>
      <c r="C289" s="59" t="s">
        <v>86</v>
      </c>
      <c r="D289" s="59" t="s">
        <v>106</v>
      </c>
      <c r="E289" s="59" t="s">
        <v>110</v>
      </c>
      <c r="F289" s="80" t="s">
        <v>8</v>
      </c>
      <c r="G289" s="80"/>
      <c r="H289" s="34"/>
    </row>
    <row r="290" spans="1:8" ht="17.25" customHeight="1" hidden="1">
      <c r="A290" s="94" t="s">
        <v>40</v>
      </c>
      <c r="B290" s="35"/>
      <c r="C290" s="59" t="s">
        <v>86</v>
      </c>
      <c r="D290" s="59" t="s">
        <v>106</v>
      </c>
      <c r="E290" s="59" t="s">
        <v>163</v>
      </c>
      <c r="F290" s="80" t="s">
        <v>9</v>
      </c>
      <c r="G290" s="80"/>
      <c r="H290" s="34"/>
    </row>
    <row r="291" spans="1:8" ht="42" customHeight="1">
      <c r="A291" s="94" t="s">
        <v>167</v>
      </c>
      <c r="B291" s="35">
        <v>737</v>
      </c>
      <c r="C291" s="59" t="s">
        <v>86</v>
      </c>
      <c r="D291" s="59" t="s">
        <v>179</v>
      </c>
      <c r="E291" s="59" t="s">
        <v>5</v>
      </c>
      <c r="F291" s="59"/>
      <c r="G291" s="34">
        <f>G292+G297</f>
        <v>3576</v>
      </c>
      <c r="H291" s="34">
        <f>H292+H297</f>
        <v>4678.1</v>
      </c>
    </row>
    <row r="292" spans="1:8" ht="15.75" customHeight="1" hidden="1">
      <c r="A292" s="94" t="s">
        <v>4</v>
      </c>
      <c r="B292" s="35">
        <v>737</v>
      </c>
      <c r="C292" s="59" t="s">
        <v>86</v>
      </c>
      <c r="D292" s="59" t="s">
        <v>179</v>
      </c>
      <c r="E292" s="59" t="s">
        <v>109</v>
      </c>
      <c r="F292" s="33">
        <v>200</v>
      </c>
      <c r="G292" s="34">
        <f>G293</f>
        <v>3576</v>
      </c>
      <c r="H292" s="34">
        <f>H293</f>
        <v>4678.1</v>
      </c>
    </row>
    <row r="293" spans="1:8" ht="12.75" customHeight="1" hidden="1">
      <c r="A293" s="94" t="s">
        <v>42</v>
      </c>
      <c r="B293" s="35">
        <v>737</v>
      </c>
      <c r="C293" s="59" t="s">
        <v>86</v>
      </c>
      <c r="D293" s="59" t="s">
        <v>179</v>
      </c>
      <c r="E293" s="59" t="s">
        <v>109</v>
      </c>
      <c r="F293" s="33">
        <v>220</v>
      </c>
      <c r="G293" s="34">
        <f>G295+G294+G296</f>
        <v>3576</v>
      </c>
      <c r="H293" s="34">
        <f>H295+H294+H296</f>
        <v>4678.1</v>
      </c>
    </row>
    <row r="294" spans="1:8" ht="14.25" hidden="1">
      <c r="A294" s="94" t="s">
        <v>11</v>
      </c>
      <c r="B294" s="35"/>
      <c r="C294" s="59" t="s">
        <v>86</v>
      </c>
      <c r="D294" s="59" t="s">
        <v>179</v>
      </c>
      <c r="E294" s="59" t="s">
        <v>109</v>
      </c>
      <c r="F294" s="33">
        <v>222</v>
      </c>
      <c r="G294" s="33"/>
      <c r="H294" s="34"/>
    </row>
    <row r="295" spans="1:8" ht="14.25" hidden="1">
      <c r="A295" s="94" t="s">
        <v>44</v>
      </c>
      <c r="B295" s="35">
        <v>737</v>
      </c>
      <c r="C295" s="59" t="s">
        <v>86</v>
      </c>
      <c r="D295" s="59" t="s">
        <v>179</v>
      </c>
      <c r="E295" s="59" t="s">
        <v>109</v>
      </c>
      <c r="F295" s="33">
        <v>225</v>
      </c>
      <c r="G295" s="33">
        <v>3576</v>
      </c>
      <c r="H295" s="34">
        <v>4678.1</v>
      </c>
    </row>
    <row r="296" spans="1:8" ht="14.25" hidden="1">
      <c r="A296" s="94" t="s">
        <v>37</v>
      </c>
      <c r="B296" s="35"/>
      <c r="C296" s="59" t="s">
        <v>86</v>
      </c>
      <c r="D296" s="59" t="s">
        <v>179</v>
      </c>
      <c r="E296" s="59" t="s">
        <v>109</v>
      </c>
      <c r="F296" s="33">
        <v>226</v>
      </c>
      <c r="G296" s="33"/>
      <c r="H296" s="34"/>
    </row>
    <row r="297" spans="1:8" ht="14.25" hidden="1">
      <c r="A297" s="94" t="s">
        <v>21</v>
      </c>
      <c r="B297" s="35"/>
      <c r="C297" s="59" t="s">
        <v>86</v>
      </c>
      <c r="D297" s="59" t="s">
        <v>179</v>
      </c>
      <c r="E297" s="59" t="s">
        <v>109</v>
      </c>
      <c r="F297" s="33">
        <v>300</v>
      </c>
      <c r="G297" s="33"/>
      <c r="H297" s="34">
        <f>H298+H299</f>
        <v>0</v>
      </c>
    </row>
    <row r="298" spans="1:8" ht="14.25" hidden="1">
      <c r="A298" s="94" t="s">
        <v>23</v>
      </c>
      <c r="B298" s="35"/>
      <c r="C298" s="59" t="s">
        <v>86</v>
      </c>
      <c r="D298" s="59" t="s">
        <v>179</v>
      </c>
      <c r="E298" s="59" t="s">
        <v>109</v>
      </c>
      <c r="F298" s="33">
        <v>310</v>
      </c>
      <c r="G298" s="33"/>
      <c r="H298" s="34"/>
    </row>
    <row r="299" spans="1:8" ht="14.25" hidden="1">
      <c r="A299" s="107" t="s">
        <v>25</v>
      </c>
      <c r="B299" s="74"/>
      <c r="C299" s="59" t="s">
        <v>86</v>
      </c>
      <c r="D299" s="59" t="s">
        <v>179</v>
      </c>
      <c r="E299" s="59" t="s">
        <v>109</v>
      </c>
      <c r="F299" s="33">
        <v>340</v>
      </c>
      <c r="G299" s="33"/>
      <c r="H299" s="34"/>
    </row>
    <row r="300" spans="1:8" ht="39.75" customHeight="1" hidden="1">
      <c r="A300" s="94" t="s">
        <v>145</v>
      </c>
      <c r="B300" s="35"/>
      <c r="C300" s="59" t="s">
        <v>86</v>
      </c>
      <c r="D300" s="59" t="s">
        <v>595</v>
      </c>
      <c r="E300" s="80"/>
      <c r="F300" s="80"/>
      <c r="G300" s="80"/>
      <c r="H300" s="34">
        <f>H301</f>
        <v>0</v>
      </c>
    </row>
    <row r="301" spans="1:8" ht="42.75" hidden="1">
      <c r="A301" s="94" t="s">
        <v>188</v>
      </c>
      <c r="B301" s="35"/>
      <c r="C301" s="59" t="s">
        <v>86</v>
      </c>
      <c r="D301" s="59" t="s">
        <v>595</v>
      </c>
      <c r="E301" s="80" t="s">
        <v>187</v>
      </c>
      <c r="F301" s="80"/>
      <c r="G301" s="80"/>
      <c r="H301" s="34">
        <f>H302</f>
        <v>0</v>
      </c>
    </row>
    <row r="302" spans="1:8" ht="14.25" hidden="1">
      <c r="A302" s="94" t="s">
        <v>4</v>
      </c>
      <c r="B302" s="35"/>
      <c r="C302" s="59" t="s">
        <v>86</v>
      </c>
      <c r="D302" s="59" t="s">
        <v>595</v>
      </c>
      <c r="E302" s="80" t="s">
        <v>137</v>
      </c>
      <c r="F302" s="80" t="s">
        <v>5</v>
      </c>
      <c r="G302" s="80"/>
      <c r="H302" s="34">
        <f>H303</f>
        <v>0</v>
      </c>
    </row>
    <row r="303" spans="1:8" ht="14.25" hidden="1">
      <c r="A303" s="94" t="s">
        <v>23</v>
      </c>
      <c r="B303" s="35"/>
      <c r="C303" s="59" t="s">
        <v>86</v>
      </c>
      <c r="D303" s="59" t="s">
        <v>595</v>
      </c>
      <c r="E303" s="80" t="s">
        <v>137</v>
      </c>
      <c r="F303" s="80" t="s">
        <v>24</v>
      </c>
      <c r="G303" s="80"/>
      <c r="H303" s="34"/>
    </row>
    <row r="304" spans="1:8" ht="28.5">
      <c r="A304" s="94" t="s">
        <v>184</v>
      </c>
      <c r="B304" s="35">
        <v>737</v>
      </c>
      <c r="C304" s="59" t="s">
        <v>86</v>
      </c>
      <c r="D304" s="59" t="s">
        <v>330</v>
      </c>
      <c r="E304" s="80"/>
      <c r="F304" s="80"/>
      <c r="G304" s="34">
        <f>G305</f>
        <v>3101.3849999999998</v>
      </c>
      <c r="H304" s="34">
        <f>H305</f>
        <v>3101.3849999999998</v>
      </c>
    </row>
    <row r="305" spans="1:8" ht="28.5">
      <c r="A305" s="94" t="s">
        <v>331</v>
      </c>
      <c r="B305" s="35">
        <v>737</v>
      </c>
      <c r="C305" s="59" t="s">
        <v>86</v>
      </c>
      <c r="D305" s="59" t="s">
        <v>332</v>
      </c>
      <c r="E305" s="80"/>
      <c r="F305" s="80"/>
      <c r="G305" s="34">
        <f>G306</f>
        <v>3101.3849999999998</v>
      </c>
      <c r="H305" s="34">
        <f>H306</f>
        <v>3101.3849999999998</v>
      </c>
    </row>
    <row r="306" spans="1:8" ht="42.75">
      <c r="A306" s="41" t="s">
        <v>167</v>
      </c>
      <c r="B306" s="35">
        <v>737</v>
      </c>
      <c r="C306" s="59" t="s">
        <v>86</v>
      </c>
      <c r="D306" s="59" t="s">
        <v>332</v>
      </c>
      <c r="E306" s="80" t="s">
        <v>5</v>
      </c>
      <c r="F306" s="80"/>
      <c r="G306" s="34">
        <f>G307</f>
        <v>3101.3849999999998</v>
      </c>
      <c r="H306" s="34">
        <f>H307</f>
        <v>3101.3849999999998</v>
      </c>
    </row>
    <row r="307" spans="1:8" ht="42.75">
      <c r="A307" s="41" t="s">
        <v>167</v>
      </c>
      <c r="B307" s="35">
        <v>737</v>
      </c>
      <c r="C307" s="59" t="s">
        <v>86</v>
      </c>
      <c r="D307" s="59" t="s">
        <v>332</v>
      </c>
      <c r="E307" s="80" t="s">
        <v>109</v>
      </c>
      <c r="F307" s="80" t="s">
        <v>5</v>
      </c>
      <c r="G307" s="34">
        <f>G308</f>
        <v>3101.3849999999998</v>
      </c>
      <c r="H307" s="34">
        <f>H308</f>
        <v>3101.3849999999998</v>
      </c>
    </row>
    <row r="308" spans="1:8" ht="14.25" hidden="1">
      <c r="A308" s="94" t="s">
        <v>23</v>
      </c>
      <c r="B308" s="35">
        <v>737</v>
      </c>
      <c r="C308" s="59" t="s">
        <v>86</v>
      </c>
      <c r="D308" s="59" t="s">
        <v>332</v>
      </c>
      <c r="E308" s="80" t="s">
        <v>109</v>
      </c>
      <c r="F308" s="80" t="s">
        <v>24</v>
      </c>
      <c r="G308" s="34">
        <f>2953.7*1.05</f>
        <v>3101.3849999999998</v>
      </c>
      <c r="H308" s="34">
        <f>2953.7*1.05</f>
        <v>3101.3849999999998</v>
      </c>
    </row>
    <row r="309" spans="1:8" ht="20.25" customHeight="1">
      <c r="A309" s="95" t="s">
        <v>62</v>
      </c>
      <c r="B309" s="23">
        <v>737</v>
      </c>
      <c r="C309" s="96" t="s">
        <v>93</v>
      </c>
      <c r="D309" s="96" t="s">
        <v>155</v>
      </c>
      <c r="E309" s="96"/>
      <c r="F309" s="96" t="s">
        <v>3</v>
      </c>
      <c r="G309" s="39">
        <f aca="true" t="shared" si="16" ref="G309:H313">G310</f>
        <v>5417.8</v>
      </c>
      <c r="H309" s="39">
        <f t="shared" si="16"/>
        <v>5417.8</v>
      </c>
    </row>
    <row r="310" spans="1:8" ht="18.75" customHeight="1">
      <c r="A310" s="95" t="s">
        <v>29</v>
      </c>
      <c r="B310" s="23">
        <v>737</v>
      </c>
      <c r="C310" s="96" t="s">
        <v>87</v>
      </c>
      <c r="D310" s="96" t="s">
        <v>155</v>
      </c>
      <c r="E310" s="96"/>
      <c r="F310" s="96" t="s">
        <v>3</v>
      </c>
      <c r="G310" s="39">
        <f>G311+G331</f>
        <v>5417.8</v>
      </c>
      <c r="H310" s="39">
        <f t="shared" si="16"/>
        <v>5417.8</v>
      </c>
    </row>
    <row r="311" spans="1:8" ht="33" customHeight="1">
      <c r="A311" s="94" t="s">
        <v>170</v>
      </c>
      <c r="B311" s="35">
        <v>737</v>
      </c>
      <c r="C311" s="59" t="s">
        <v>87</v>
      </c>
      <c r="D311" s="59" t="s">
        <v>166</v>
      </c>
      <c r="E311" s="59"/>
      <c r="F311" s="59"/>
      <c r="G311" s="34">
        <f t="shared" si="16"/>
        <v>5417.8</v>
      </c>
      <c r="H311" s="34">
        <f t="shared" si="16"/>
        <v>5417.8</v>
      </c>
    </row>
    <row r="312" spans="1:8" ht="42.75" customHeight="1">
      <c r="A312" s="94" t="s">
        <v>130</v>
      </c>
      <c r="B312" s="35">
        <v>737</v>
      </c>
      <c r="C312" s="59" t="s">
        <v>87</v>
      </c>
      <c r="D312" s="59" t="s">
        <v>156</v>
      </c>
      <c r="E312" s="59"/>
      <c r="F312" s="59" t="s">
        <v>3</v>
      </c>
      <c r="G312" s="34">
        <f t="shared" si="16"/>
        <v>5417.8</v>
      </c>
      <c r="H312" s="34">
        <f t="shared" si="16"/>
        <v>5417.8</v>
      </c>
    </row>
    <row r="313" spans="1:8" ht="42.75" customHeight="1">
      <c r="A313" s="94" t="s">
        <v>114</v>
      </c>
      <c r="B313" s="35">
        <v>737</v>
      </c>
      <c r="C313" s="59" t="s">
        <v>87</v>
      </c>
      <c r="D313" s="59" t="s">
        <v>157</v>
      </c>
      <c r="E313" s="59"/>
      <c r="F313" s="59" t="s">
        <v>3</v>
      </c>
      <c r="G313" s="34">
        <f t="shared" si="16"/>
        <v>5417.8</v>
      </c>
      <c r="H313" s="34">
        <f t="shared" si="16"/>
        <v>5417.8</v>
      </c>
    </row>
    <row r="314" spans="1:8" ht="51" customHeight="1">
      <c r="A314" s="94" t="s">
        <v>122</v>
      </c>
      <c r="B314" s="35">
        <v>737</v>
      </c>
      <c r="C314" s="59" t="s">
        <v>87</v>
      </c>
      <c r="D314" s="59" t="s">
        <v>180</v>
      </c>
      <c r="E314" s="59"/>
      <c r="F314" s="59" t="s">
        <v>3</v>
      </c>
      <c r="G314" s="34">
        <f>G315+G320</f>
        <v>5417.8</v>
      </c>
      <c r="H314" s="34">
        <f>H315+H320</f>
        <v>5417.8</v>
      </c>
    </row>
    <row r="315" spans="1:8" ht="73.5" customHeight="1">
      <c r="A315" s="94" t="s">
        <v>159</v>
      </c>
      <c r="B315" s="35">
        <v>737</v>
      </c>
      <c r="C315" s="59" t="s">
        <v>87</v>
      </c>
      <c r="D315" s="59" t="s">
        <v>180</v>
      </c>
      <c r="E315" s="59" t="s">
        <v>160</v>
      </c>
      <c r="F315" s="59" t="s">
        <v>3</v>
      </c>
      <c r="G315" s="34">
        <f>G316</f>
        <v>4054.1</v>
      </c>
      <c r="H315" s="34">
        <f>H316</f>
        <v>4054.1</v>
      </c>
    </row>
    <row r="316" spans="1:8" ht="15.75" customHeight="1" hidden="1">
      <c r="A316" s="101" t="s">
        <v>4</v>
      </c>
      <c r="B316" s="33"/>
      <c r="C316" s="59" t="s">
        <v>87</v>
      </c>
      <c r="D316" s="59" t="s">
        <v>180</v>
      </c>
      <c r="E316" s="59" t="s">
        <v>121</v>
      </c>
      <c r="F316" s="59" t="s">
        <v>5</v>
      </c>
      <c r="G316" s="34">
        <f>G317</f>
        <v>4054.1</v>
      </c>
      <c r="H316" s="34">
        <f>H317</f>
        <v>4054.1</v>
      </c>
    </row>
    <row r="317" spans="1:8" ht="32.25" customHeight="1" hidden="1">
      <c r="A317" s="94" t="s">
        <v>35</v>
      </c>
      <c r="B317" s="35"/>
      <c r="C317" s="59" t="s">
        <v>87</v>
      </c>
      <c r="D317" s="59" t="s">
        <v>180</v>
      </c>
      <c r="E317" s="59" t="s">
        <v>121</v>
      </c>
      <c r="F317" s="33">
        <v>210</v>
      </c>
      <c r="G317" s="34">
        <f>G318+G319</f>
        <v>4054.1</v>
      </c>
      <c r="H317" s="34">
        <f>H318+H319</f>
        <v>4054.1</v>
      </c>
    </row>
    <row r="318" spans="1:8" ht="15" customHeight="1" hidden="1">
      <c r="A318" s="94" t="s">
        <v>7</v>
      </c>
      <c r="B318" s="35"/>
      <c r="C318" s="59" t="s">
        <v>87</v>
      </c>
      <c r="D318" s="59" t="s">
        <v>180</v>
      </c>
      <c r="E318" s="59" t="s">
        <v>121</v>
      </c>
      <c r="F318" s="33">
        <v>211</v>
      </c>
      <c r="G318" s="33">
        <v>3113.7</v>
      </c>
      <c r="H318" s="34">
        <v>3113.7</v>
      </c>
    </row>
    <row r="319" spans="1:8" ht="14.25" customHeight="1" hidden="1">
      <c r="A319" s="94" t="s">
        <v>34</v>
      </c>
      <c r="B319" s="35"/>
      <c r="C319" s="59" t="s">
        <v>87</v>
      </c>
      <c r="D319" s="59" t="s">
        <v>180</v>
      </c>
      <c r="E319" s="59" t="s">
        <v>183</v>
      </c>
      <c r="F319" s="33">
        <v>213</v>
      </c>
      <c r="G319" s="33">
        <v>940.4</v>
      </c>
      <c r="H319" s="34">
        <v>940.4</v>
      </c>
    </row>
    <row r="320" spans="1:8" ht="47.25" customHeight="1">
      <c r="A320" s="94" t="s">
        <v>167</v>
      </c>
      <c r="B320" s="35">
        <v>737</v>
      </c>
      <c r="C320" s="59" t="s">
        <v>87</v>
      </c>
      <c r="D320" s="59" t="s">
        <v>180</v>
      </c>
      <c r="E320" s="59" t="s">
        <v>5</v>
      </c>
      <c r="F320" s="59" t="s">
        <v>3</v>
      </c>
      <c r="G320" s="34">
        <f>G321+G327</f>
        <v>1363.7</v>
      </c>
      <c r="H320" s="34">
        <f>H321+H327</f>
        <v>1363.7</v>
      </c>
    </row>
    <row r="321" spans="1:8" ht="14.25" customHeight="1" hidden="1">
      <c r="A321" s="94" t="s">
        <v>4</v>
      </c>
      <c r="B321" s="94"/>
      <c r="C321" s="59" t="s">
        <v>87</v>
      </c>
      <c r="D321" s="59" t="s">
        <v>180</v>
      </c>
      <c r="E321" s="59" t="s">
        <v>109</v>
      </c>
      <c r="F321" s="33">
        <v>200</v>
      </c>
      <c r="G321" s="34">
        <f>G322+G326</f>
        <v>1082.7</v>
      </c>
      <c r="H321" s="34">
        <f>H322+H326</f>
        <v>1082.7</v>
      </c>
    </row>
    <row r="322" spans="1:8" ht="14.25" customHeight="1" hidden="1">
      <c r="A322" s="94" t="s">
        <v>42</v>
      </c>
      <c r="B322" s="94"/>
      <c r="C322" s="59" t="s">
        <v>87</v>
      </c>
      <c r="D322" s="59" t="s">
        <v>180</v>
      </c>
      <c r="E322" s="59" t="s">
        <v>109</v>
      </c>
      <c r="F322" s="33">
        <v>220</v>
      </c>
      <c r="G322" s="34">
        <f>G323+G324+G325</f>
        <v>562</v>
      </c>
      <c r="H322" s="34">
        <f>H323+H324+H325</f>
        <v>562</v>
      </c>
    </row>
    <row r="323" spans="1:8" ht="14.25" hidden="1">
      <c r="A323" s="94" t="s">
        <v>43</v>
      </c>
      <c r="B323" s="94"/>
      <c r="C323" s="59" t="s">
        <v>87</v>
      </c>
      <c r="D323" s="59" t="s">
        <v>180</v>
      </c>
      <c r="E323" s="59" t="s">
        <v>109</v>
      </c>
      <c r="F323" s="33">
        <v>222</v>
      </c>
      <c r="G323" s="33">
        <v>18</v>
      </c>
      <c r="H323" s="34">
        <v>18</v>
      </c>
    </row>
    <row r="324" spans="1:8" ht="14.25" hidden="1">
      <c r="A324" s="94"/>
      <c r="B324" s="94"/>
      <c r="C324" s="59" t="s">
        <v>87</v>
      </c>
      <c r="D324" s="59" t="s">
        <v>180</v>
      </c>
      <c r="E324" s="59" t="s">
        <v>109</v>
      </c>
      <c r="F324" s="33">
        <v>225</v>
      </c>
      <c r="G324" s="33">
        <v>15</v>
      </c>
      <c r="H324" s="34">
        <v>15</v>
      </c>
    </row>
    <row r="325" spans="1:8" ht="14.25" hidden="1">
      <c r="A325" s="94" t="s">
        <v>37</v>
      </c>
      <c r="B325" s="94"/>
      <c r="C325" s="59" t="s">
        <v>87</v>
      </c>
      <c r="D325" s="59" t="s">
        <v>180</v>
      </c>
      <c r="E325" s="59" t="s">
        <v>109</v>
      </c>
      <c r="F325" s="33">
        <v>226</v>
      </c>
      <c r="G325" s="33">
        <v>529</v>
      </c>
      <c r="H325" s="34">
        <v>529</v>
      </c>
    </row>
    <row r="326" spans="1:8" ht="14.25" hidden="1">
      <c r="A326" s="94" t="s">
        <v>19</v>
      </c>
      <c r="B326" s="94"/>
      <c r="C326" s="59" t="s">
        <v>87</v>
      </c>
      <c r="D326" s="59" t="s">
        <v>180</v>
      </c>
      <c r="E326" s="59" t="s">
        <v>109</v>
      </c>
      <c r="F326" s="33">
        <v>290</v>
      </c>
      <c r="G326" s="33">
        <v>520.7</v>
      </c>
      <c r="H326" s="34">
        <v>520.7</v>
      </c>
    </row>
    <row r="327" spans="1:8" ht="14.25" customHeight="1" hidden="1">
      <c r="A327" s="94" t="s">
        <v>21</v>
      </c>
      <c r="B327" s="94"/>
      <c r="C327" s="59" t="s">
        <v>87</v>
      </c>
      <c r="D327" s="59" t="s">
        <v>180</v>
      </c>
      <c r="E327" s="59" t="s">
        <v>109</v>
      </c>
      <c r="F327" s="59" t="s">
        <v>22</v>
      </c>
      <c r="G327" s="34">
        <f>G328+G329</f>
        <v>281</v>
      </c>
      <c r="H327" s="34">
        <f>H328+H329</f>
        <v>281</v>
      </c>
    </row>
    <row r="328" spans="1:8" ht="14.25" hidden="1">
      <c r="A328" s="94" t="s">
        <v>23</v>
      </c>
      <c r="B328" s="94"/>
      <c r="C328" s="59" t="s">
        <v>87</v>
      </c>
      <c r="D328" s="59" t="s">
        <v>180</v>
      </c>
      <c r="E328" s="59" t="s">
        <v>109</v>
      </c>
      <c r="F328" s="59" t="s">
        <v>24</v>
      </c>
      <c r="G328" s="59" t="s">
        <v>596</v>
      </c>
      <c r="H328" s="34">
        <v>216</v>
      </c>
    </row>
    <row r="329" spans="1:8" ht="14.25" hidden="1">
      <c r="A329" s="107" t="s">
        <v>25</v>
      </c>
      <c r="B329" s="107"/>
      <c r="C329" s="59" t="s">
        <v>87</v>
      </c>
      <c r="D329" s="59" t="s">
        <v>180</v>
      </c>
      <c r="E329" s="59" t="s">
        <v>109</v>
      </c>
      <c r="F329" s="59" t="s">
        <v>26</v>
      </c>
      <c r="G329" s="59" t="s">
        <v>597</v>
      </c>
      <c r="H329" s="34">
        <v>65</v>
      </c>
    </row>
    <row r="330" spans="1:8" ht="14.25" hidden="1">
      <c r="A330" s="107" t="s">
        <v>125</v>
      </c>
      <c r="B330" s="94">
        <v>737</v>
      </c>
      <c r="C330" s="59" t="s">
        <v>87</v>
      </c>
      <c r="D330" s="59" t="s">
        <v>176</v>
      </c>
      <c r="E330" s="59"/>
      <c r="F330" s="59"/>
      <c r="G330" s="34">
        <f>G331</f>
        <v>0</v>
      </c>
      <c r="H330" s="110"/>
    </row>
    <row r="331" spans="1:8" ht="14.25" hidden="1">
      <c r="A331" s="107" t="s">
        <v>423</v>
      </c>
      <c r="B331" s="94">
        <v>737</v>
      </c>
      <c r="C331" s="59" t="s">
        <v>87</v>
      </c>
      <c r="D331" s="59" t="s">
        <v>356</v>
      </c>
      <c r="E331" s="59"/>
      <c r="F331" s="59"/>
      <c r="G331" s="34">
        <f>G332</f>
        <v>0</v>
      </c>
      <c r="H331" s="110"/>
    </row>
    <row r="332" spans="1:8" ht="28.5" hidden="1">
      <c r="A332" s="107" t="s">
        <v>424</v>
      </c>
      <c r="B332" s="94">
        <v>737</v>
      </c>
      <c r="C332" s="93" t="s">
        <v>87</v>
      </c>
      <c r="D332" s="59" t="s">
        <v>425</v>
      </c>
      <c r="E332" s="93"/>
      <c r="F332" s="59"/>
      <c r="G332" s="110">
        <f>G333</f>
        <v>0</v>
      </c>
      <c r="H332" s="110"/>
    </row>
    <row r="333" spans="1:8" ht="34.5" customHeight="1" hidden="1">
      <c r="A333" s="94" t="s">
        <v>327</v>
      </c>
      <c r="B333" s="94">
        <v>737</v>
      </c>
      <c r="C333" s="93" t="s">
        <v>87</v>
      </c>
      <c r="D333" s="59" t="s">
        <v>425</v>
      </c>
      <c r="E333" s="93"/>
      <c r="F333" s="59"/>
      <c r="G333" s="110">
        <f>G334</f>
        <v>0</v>
      </c>
      <c r="H333" s="241"/>
    </row>
    <row r="334" spans="1:8" ht="42.75" hidden="1">
      <c r="A334" s="94" t="s">
        <v>136</v>
      </c>
      <c r="B334" s="101">
        <v>737</v>
      </c>
      <c r="C334" s="93" t="s">
        <v>87</v>
      </c>
      <c r="D334" s="59" t="s">
        <v>425</v>
      </c>
      <c r="E334" s="93" t="s">
        <v>187</v>
      </c>
      <c r="F334" s="59" t="s">
        <v>3</v>
      </c>
      <c r="G334" s="110">
        <f>G335</f>
        <v>0</v>
      </c>
      <c r="H334" s="110"/>
    </row>
    <row r="335" spans="1:8" ht="12.75" customHeight="1" hidden="1">
      <c r="A335" s="94" t="s">
        <v>42</v>
      </c>
      <c r="B335" s="94"/>
      <c r="C335" s="93" t="s">
        <v>87</v>
      </c>
      <c r="D335" s="59" t="s">
        <v>425</v>
      </c>
      <c r="E335" s="93" t="s">
        <v>137</v>
      </c>
      <c r="F335" s="33">
        <v>200</v>
      </c>
      <c r="G335" s="110">
        <f>G337</f>
        <v>0</v>
      </c>
      <c r="H335" s="110"/>
    </row>
    <row r="336" spans="1:8" ht="15" customHeight="1" hidden="1">
      <c r="A336" s="94" t="s">
        <v>37</v>
      </c>
      <c r="B336" s="94"/>
      <c r="C336" s="93" t="s">
        <v>87</v>
      </c>
      <c r="D336" s="59" t="s">
        <v>425</v>
      </c>
      <c r="E336" s="93" t="s">
        <v>137</v>
      </c>
      <c r="F336" s="33">
        <v>220</v>
      </c>
      <c r="G336" s="110">
        <f>G337</f>
        <v>0</v>
      </c>
      <c r="H336" s="110"/>
    </row>
    <row r="337" spans="1:8" ht="14.25" hidden="1">
      <c r="A337" s="94" t="s">
        <v>37</v>
      </c>
      <c r="B337" s="29"/>
      <c r="C337" s="93" t="s">
        <v>87</v>
      </c>
      <c r="D337" s="59" t="s">
        <v>425</v>
      </c>
      <c r="E337" s="93" t="s">
        <v>137</v>
      </c>
      <c r="F337" s="33">
        <v>310</v>
      </c>
      <c r="G337" s="110"/>
      <c r="H337" s="110"/>
    </row>
    <row r="338" spans="1:8" ht="14.25" hidden="1">
      <c r="A338" s="29" t="s">
        <v>538</v>
      </c>
      <c r="B338" s="29"/>
      <c r="C338" s="96" t="s">
        <v>539</v>
      </c>
      <c r="D338" s="96" t="s">
        <v>155</v>
      </c>
      <c r="E338" s="96"/>
      <c r="F338" s="96"/>
      <c r="G338" s="96"/>
      <c r="H338" s="39">
        <f>H339</f>
        <v>0</v>
      </c>
    </row>
    <row r="339" spans="1:8" ht="28.5" hidden="1">
      <c r="A339" s="41" t="s">
        <v>184</v>
      </c>
      <c r="B339" s="41"/>
      <c r="C339" s="59" t="s">
        <v>539</v>
      </c>
      <c r="D339" s="59" t="s">
        <v>166</v>
      </c>
      <c r="E339" s="96"/>
      <c r="F339" s="59" t="s">
        <v>3</v>
      </c>
      <c r="G339" s="59"/>
      <c r="H339" s="34">
        <f>H340</f>
        <v>0</v>
      </c>
    </row>
    <row r="340" spans="1:8" ht="42.75" hidden="1">
      <c r="A340" s="41" t="s">
        <v>130</v>
      </c>
      <c r="B340" s="41"/>
      <c r="C340" s="59" t="s">
        <v>539</v>
      </c>
      <c r="D340" s="59" t="s">
        <v>156</v>
      </c>
      <c r="E340" s="99"/>
      <c r="F340" s="59" t="s">
        <v>3</v>
      </c>
      <c r="G340" s="59"/>
      <c r="H340" s="34">
        <f>H341</f>
        <v>0</v>
      </c>
    </row>
    <row r="341" spans="1:8" ht="42.75" hidden="1">
      <c r="A341" s="41" t="s">
        <v>114</v>
      </c>
      <c r="B341" s="41"/>
      <c r="C341" s="59" t="s">
        <v>539</v>
      </c>
      <c r="D341" s="59" t="s">
        <v>157</v>
      </c>
      <c r="E341" s="99"/>
      <c r="F341" s="59"/>
      <c r="G341" s="59"/>
      <c r="H341" s="34">
        <f>H342</f>
        <v>0</v>
      </c>
    </row>
    <row r="342" spans="1:8" ht="30" customHeight="1" hidden="1">
      <c r="A342" s="41" t="s">
        <v>598</v>
      </c>
      <c r="B342" s="41"/>
      <c r="C342" s="59" t="s">
        <v>539</v>
      </c>
      <c r="D342" s="59" t="s">
        <v>599</v>
      </c>
      <c r="E342" s="59"/>
      <c r="F342" s="59" t="s">
        <v>3</v>
      </c>
      <c r="G342" s="59"/>
      <c r="H342" s="34">
        <f>H343+H347</f>
        <v>0</v>
      </c>
    </row>
    <row r="343" spans="1:8" ht="28.5" customHeight="1" hidden="1">
      <c r="A343" s="94" t="s">
        <v>188</v>
      </c>
      <c r="B343" s="94"/>
      <c r="C343" s="59" t="s">
        <v>539</v>
      </c>
      <c r="D343" s="59" t="s">
        <v>599</v>
      </c>
      <c r="E343" s="59" t="s">
        <v>187</v>
      </c>
      <c r="F343" s="59" t="s">
        <v>3</v>
      </c>
      <c r="G343" s="59"/>
      <c r="H343" s="34">
        <f>H345+H344</f>
        <v>0</v>
      </c>
    </row>
    <row r="344" spans="1:8" ht="28.5" customHeight="1" hidden="1">
      <c r="A344" s="94"/>
      <c r="B344" s="94"/>
      <c r="C344" s="59" t="s">
        <v>539</v>
      </c>
      <c r="D344" s="59" t="s">
        <v>599</v>
      </c>
      <c r="E344" s="59" t="s">
        <v>137</v>
      </c>
      <c r="F344" s="59" t="s">
        <v>18</v>
      </c>
      <c r="G344" s="59"/>
      <c r="H344" s="34"/>
    </row>
    <row r="345" spans="1:8" ht="14.25" hidden="1">
      <c r="A345" s="41" t="s">
        <v>21</v>
      </c>
      <c r="B345" s="41"/>
      <c r="C345" s="59" t="s">
        <v>539</v>
      </c>
      <c r="D345" s="59" t="s">
        <v>600</v>
      </c>
      <c r="E345" s="59" t="s">
        <v>137</v>
      </c>
      <c r="F345" s="59" t="s">
        <v>22</v>
      </c>
      <c r="G345" s="59"/>
      <c r="H345" s="33">
        <f>H346</f>
        <v>0</v>
      </c>
    </row>
    <row r="346" spans="1:8" ht="14.25" hidden="1">
      <c r="A346" s="41" t="s">
        <v>23</v>
      </c>
      <c r="B346" s="41"/>
      <c r="C346" s="59" t="s">
        <v>539</v>
      </c>
      <c r="D346" s="59" t="s">
        <v>600</v>
      </c>
      <c r="E346" s="59" t="s">
        <v>137</v>
      </c>
      <c r="F346" s="59" t="s">
        <v>24</v>
      </c>
      <c r="G346" s="59"/>
      <c r="H346" s="33"/>
    </row>
    <row r="347" spans="1:8" ht="18" customHeight="1" hidden="1">
      <c r="A347" s="94" t="s">
        <v>169</v>
      </c>
      <c r="B347" s="94"/>
      <c r="C347" s="59" t="s">
        <v>539</v>
      </c>
      <c r="D347" s="59" t="s">
        <v>599</v>
      </c>
      <c r="E347" s="59" t="s">
        <v>168</v>
      </c>
      <c r="F347" s="59"/>
      <c r="G347" s="59"/>
      <c r="H347" s="33">
        <f>H348</f>
        <v>0</v>
      </c>
    </row>
    <row r="348" spans="1:8" ht="17.25" customHeight="1" hidden="1">
      <c r="A348" s="41" t="s">
        <v>190</v>
      </c>
      <c r="B348" s="41"/>
      <c r="C348" s="59"/>
      <c r="D348" s="59"/>
      <c r="E348" s="59" t="s">
        <v>601</v>
      </c>
      <c r="F348" s="59"/>
      <c r="G348" s="59"/>
      <c r="H348" s="33">
        <f>H349</f>
        <v>0</v>
      </c>
    </row>
    <row r="349" spans="1:8" ht="100.5" hidden="1">
      <c r="A349" s="41" t="s">
        <v>602</v>
      </c>
      <c r="B349" s="41"/>
      <c r="C349" s="59"/>
      <c r="D349" s="59"/>
      <c r="E349" s="59" t="s">
        <v>189</v>
      </c>
      <c r="F349" s="59"/>
      <c r="G349" s="59"/>
      <c r="H349" s="33">
        <f>H350</f>
        <v>0</v>
      </c>
    </row>
    <row r="350" spans="1:8" ht="14.25" hidden="1">
      <c r="A350" s="29" t="s">
        <v>383</v>
      </c>
      <c r="B350" s="23">
        <v>737</v>
      </c>
      <c r="C350" s="96" t="s">
        <v>384</v>
      </c>
      <c r="D350" s="96" t="s">
        <v>155</v>
      </c>
      <c r="E350" s="96"/>
      <c r="F350" s="96"/>
      <c r="G350" s="111">
        <f>G351</f>
        <v>0</v>
      </c>
      <c r="H350" s="119"/>
    </row>
    <row r="351" spans="1:8" ht="14.25" hidden="1">
      <c r="A351" s="29" t="s">
        <v>385</v>
      </c>
      <c r="B351" s="23">
        <v>737</v>
      </c>
      <c r="C351" s="96" t="s">
        <v>386</v>
      </c>
      <c r="D351" s="96" t="s">
        <v>155</v>
      </c>
      <c r="E351" s="96"/>
      <c r="F351" s="96"/>
      <c r="G351" s="111">
        <f>G352</f>
        <v>0</v>
      </c>
      <c r="H351" s="119"/>
    </row>
    <row r="352" spans="1:8" ht="28.5" hidden="1">
      <c r="A352" s="41" t="s">
        <v>408</v>
      </c>
      <c r="B352" s="35">
        <v>737</v>
      </c>
      <c r="C352" s="59" t="s">
        <v>386</v>
      </c>
      <c r="D352" s="59" t="s">
        <v>410</v>
      </c>
      <c r="E352" s="59"/>
      <c r="F352" s="59"/>
      <c r="G352" s="110">
        <f>G353</f>
        <v>0</v>
      </c>
      <c r="H352" s="119"/>
    </row>
    <row r="353" spans="1:8" ht="42.75" hidden="1">
      <c r="A353" s="41" t="s">
        <v>409</v>
      </c>
      <c r="B353" s="35">
        <v>737</v>
      </c>
      <c r="C353" s="59" t="s">
        <v>386</v>
      </c>
      <c r="D353" s="59" t="s">
        <v>407</v>
      </c>
      <c r="E353" s="59"/>
      <c r="F353" s="59"/>
      <c r="G353" s="110">
        <f>G354</f>
        <v>0</v>
      </c>
      <c r="H353" s="119"/>
    </row>
    <row r="354" spans="1:8" ht="37.5" customHeight="1" hidden="1">
      <c r="A354" s="41" t="s">
        <v>327</v>
      </c>
      <c r="B354" s="35">
        <v>737</v>
      </c>
      <c r="C354" s="59" t="s">
        <v>386</v>
      </c>
      <c r="D354" s="59" t="s">
        <v>407</v>
      </c>
      <c r="E354" s="59" t="s">
        <v>187</v>
      </c>
      <c r="F354" s="59"/>
      <c r="G354" s="119"/>
      <c r="H354" s="119"/>
    </row>
    <row r="355" spans="1:8" ht="14.25" hidden="1">
      <c r="A355" s="41" t="s">
        <v>23</v>
      </c>
      <c r="B355" s="41"/>
      <c r="C355" s="59" t="s">
        <v>386</v>
      </c>
      <c r="D355" s="59" t="s">
        <v>407</v>
      </c>
      <c r="E355" s="59" t="s">
        <v>137</v>
      </c>
      <c r="F355" s="59" t="s">
        <v>24</v>
      </c>
      <c r="G355" s="33"/>
      <c r="H355" s="119"/>
    </row>
    <row r="356" spans="1:8" ht="28.5">
      <c r="A356" s="62" t="s">
        <v>365</v>
      </c>
      <c r="B356" s="23">
        <v>737</v>
      </c>
      <c r="C356" s="96" t="s">
        <v>364</v>
      </c>
      <c r="D356" s="96" t="s">
        <v>155</v>
      </c>
      <c r="E356" s="96"/>
      <c r="F356" s="96" t="s">
        <v>20</v>
      </c>
      <c r="G356" s="111">
        <f aca="true" t="shared" si="17" ref="G356:H360">G357</f>
        <v>1</v>
      </c>
      <c r="H356" s="111">
        <f t="shared" si="17"/>
        <v>1</v>
      </c>
    </row>
    <row r="357" spans="1:8" ht="28.5">
      <c r="A357" s="62" t="s">
        <v>367</v>
      </c>
      <c r="B357" s="23">
        <v>737</v>
      </c>
      <c r="C357" s="96" t="s">
        <v>366</v>
      </c>
      <c r="D357" s="96" t="s">
        <v>155</v>
      </c>
      <c r="E357" s="96"/>
      <c r="F357" s="96"/>
      <c r="G357" s="111">
        <f t="shared" si="17"/>
        <v>1</v>
      </c>
      <c r="H357" s="111">
        <f t="shared" si="17"/>
        <v>1</v>
      </c>
    </row>
    <row r="358" spans="1:8" ht="28.5">
      <c r="A358" s="94" t="s">
        <v>170</v>
      </c>
      <c r="B358" s="35">
        <v>737</v>
      </c>
      <c r="C358" s="59" t="s">
        <v>366</v>
      </c>
      <c r="D358" s="59" t="s">
        <v>166</v>
      </c>
      <c r="E358" s="59"/>
      <c r="F358" s="59"/>
      <c r="G358" s="110">
        <f t="shared" si="17"/>
        <v>1</v>
      </c>
      <c r="H358" s="110">
        <f t="shared" si="17"/>
        <v>1</v>
      </c>
    </row>
    <row r="359" spans="1:8" ht="42.75">
      <c r="A359" s="94" t="s">
        <v>130</v>
      </c>
      <c r="B359" s="35">
        <v>737</v>
      </c>
      <c r="C359" s="59" t="s">
        <v>366</v>
      </c>
      <c r="D359" s="80" t="s">
        <v>156</v>
      </c>
      <c r="E359" s="59"/>
      <c r="F359" s="59"/>
      <c r="G359" s="110">
        <f t="shared" si="17"/>
        <v>1</v>
      </c>
      <c r="H359" s="110">
        <f t="shared" si="17"/>
        <v>1</v>
      </c>
    </row>
    <row r="360" spans="1:8" ht="42.75">
      <c r="A360" s="92" t="s">
        <v>114</v>
      </c>
      <c r="B360" s="35">
        <v>737</v>
      </c>
      <c r="C360" s="59" t="s">
        <v>366</v>
      </c>
      <c r="D360" s="59" t="s">
        <v>157</v>
      </c>
      <c r="E360" s="59"/>
      <c r="F360" s="59"/>
      <c r="G360" s="110">
        <f t="shared" si="17"/>
        <v>1</v>
      </c>
      <c r="H360" s="110">
        <f t="shared" si="17"/>
        <v>1</v>
      </c>
    </row>
    <row r="361" spans="1:8" ht="14.25">
      <c r="A361" s="41" t="s">
        <v>372</v>
      </c>
      <c r="B361" s="35">
        <v>737</v>
      </c>
      <c r="C361" s="59" t="s">
        <v>366</v>
      </c>
      <c r="D361" s="59" t="s">
        <v>371</v>
      </c>
      <c r="E361" s="59" t="s">
        <v>374</v>
      </c>
      <c r="F361" s="59" t="s">
        <v>373</v>
      </c>
      <c r="G361" s="110">
        <v>1</v>
      </c>
      <c r="H361" s="110">
        <v>1</v>
      </c>
    </row>
    <row r="362" spans="1:8" ht="27" customHeight="1" hidden="1">
      <c r="A362" s="95" t="s">
        <v>368</v>
      </c>
      <c r="B362" s="23">
        <v>737</v>
      </c>
      <c r="C362" s="96" t="s">
        <v>88</v>
      </c>
      <c r="D362" s="96" t="s">
        <v>155</v>
      </c>
      <c r="E362" s="96"/>
      <c r="F362" s="96" t="s">
        <v>3</v>
      </c>
      <c r="G362" s="40">
        <f aca="true" t="shared" si="18" ref="G362:H368">G363</f>
        <v>0</v>
      </c>
      <c r="H362" s="40">
        <f t="shared" si="18"/>
        <v>0</v>
      </c>
    </row>
    <row r="363" spans="1:8" ht="29.25" customHeight="1" hidden="1">
      <c r="A363" s="95" t="s">
        <v>170</v>
      </c>
      <c r="B363" s="23">
        <v>737</v>
      </c>
      <c r="C363" s="96" t="s">
        <v>88</v>
      </c>
      <c r="D363" s="96" t="s">
        <v>166</v>
      </c>
      <c r="E363" s="96"/>
      <c r="F363" s="96"/>
      <c r="G363" s="40">
        <f t="shared" si="18"/>
        <v>0</v>
      </c>
      <c r="H363" s="40">
        <f t="shared" si="18"/>
        <v>0</v>
      </c>
    </row>
    <row r="364" spans="1:8" ht="41.25" customHeight="1" hidden="1">
      <c r="A364" s="94" t="s">
        <v>130</v>
      </c>
      <c r="B364" s="35">
        <v>737</v>
      </c>
      <c r="C364" s="59" t="s">
        <v>88</v>
      </c>
      <c r="D364" s="59" t="s">
        <v>156</v>
      </c>
      <c r="E364" s="59"/>
      <c r="F364" s="59" t="s">
        <v>3</v>
      </c>
      <c r="G364" s="33">
        <f t="shared" si="18"/>
        <v>0</v>
      </c>
      <c r="H364" s="33">
        <f t="shared" si="18"/>
        <v>0</v>
      </c>
    </row>
    <row r="365" spans="1:8" ht="42" customHeight="1" hidden="1">
      <c r="A365" s="120" t="s">
        <v>114</v>
      </c>
      <c r="B365" s="138">
        <v>737</v>
      </c>
      <c r="C365" s="59" t="s">
        <v>88</v>
      </c>
      <c r="D365" s="59" t="s">
        <v>157</v>
      </c>
      <c r="E365" s="59"/>
      <c r="F365" s="59" t="s">
        <v>3</v>
      </c>
      <c r="G365" s="33">
        <f t="shared" si="18"/>
        <v>0</v>
      </c>
      <c r="H365" s="33">
        <f t="shared" si="18"/>
        <v>0</v>
      </c>
    </row>
    <row r="366" spans="1:8" ht="23.25" customHeight="1" hidden="1">
      <c r="A366" s="120" t="s">
        <v>49</v>
      </c>
      <c r="B366" s="138">
        <v>737</v>
      </c>
      <c r="C366" s="59" t="s">
        <v>88</v>
      </c>
      <c r="D366" s="59" t="s">
        <v>181</v>
      </c>
      <c r="E366" s="59"/>
      <c r="F366" s="59" t="s">
        <v>3</v>
      </c>
      <c r="G366" s="33">
        <f t="shared" si="18"/>
        <v>0</v>
      </c>
      <c r="H366" s="33">
        <f t="shared" si="18"/>
        <v>0</v>
      </c>
    </row>
    <row r="367" spans="1:8" ht="21.75" customHeight="1" hidden="1">
      <c r="A367" s="120" t="s">
        <v>182</v>
      </c>
      <c r="B367" s="138">
        <v>737</v>
      </c>
      <c r="C367" s="59" t="s">
        <v>88</v>
      </c>
      <c r="D367" s="59" t="s">
        <v>181</v>
      </c>
      <c r="E367" s="59" t="s">
        <v>39</v>
      </c>
      <c r="F367" s="59" t="s">
        <v>3</v>
      </c>
      <c r="G367" s="33">
        <f t="shared" si="18"/>
        <v>0</v>
      </c>
      <c r="H367" s="33">
        <f t="shared" si="18"/>
        <v>0</v>
      </c>
    </row>
    <row r="368" spans="1:8" ht="13.5" customHeight="1" hidden="1">
      <c r="A368" s="121" t="s">
        <v>4</v>
      </c>
      <c r="B368" s="121"/>
      <c r="C368" s="122" t="s">
        <v>88</v>
      </c>
      <c r="D368" s="122" t="s">
        <v>603</v>
      </c>
      <c r="E368" s="122" t="s">
        <v>129</v>
      </c>
      <c r="F368" s="122" t="s">
        <v>5</v>
      </c>
      <c r="G368" s="123">
        <f t="shared" si="18"/>
        <v>0</v>
      </c>
      <c r="H368" s="123">
        <f t="shared" si="18"/>
        <v>0</v>
      </c>
    </row>
    <row r="369" spans="1:8" ht="13.5" customHeight="1" hidden="1">
      <c r="A369" s="124" t="s">
        <v>48</v>
      </c>
      <c r="B369" s="124"/>
      <c r="C369" s="122" t="s">
        <v>88</v>
      </c>
      <c r="D369" s="122" t="s">
        <v>603</v>
      </c>
      <c r="E369" s="122" t="s">
        <v>129</v>
      </c>
      <c r="F369" s="125">
        <v>250</v>
      </c>
      <c r="G369" s="123">
        <f>G370+G372</f>
        <v>0</v>
      </c>
      <c r="H369" s="123">
        <f>H370+H372</f>
        <v>0</v>
      </c>
    </row>
    <row r="370" spans="1:8" ht="14.25" hidden="1">
      <c r="A370" s="124" t="s">
        <v>54</v>
      </c>
      <c r="B370" s="124"/>
      <c r="C370" s="122" t="s">
        <v>88</v>
      </c>
      <c r="D370" s="122" t="s">
        <v>603</v>
      </c>
      <c r="E370" s="122" t="s">
        <v>129</v>
      </c>
      <c r="F370" s="125">
        <v>251</v>
      </c>
      <c r="G370" s="123"/>
      <c r="H370" s="123"/>
    </row>
    <row r="371" spans="1:8" ht="14.25">
      <c r="A371" s="28"/>
      <c r="B371" s="28"/>
      <c r="C371" s="28"/>
      <c r="D371" s="28"/>
      <c r="E371" s="28"/>
      <c r="F371" s="28"/>
      <c r="G371" s="28"/>
      <c r="H371" s="28"/>
    </row>
  </sheetData>
  <sheetProtection/>
  <mergeCells count="2">
    <mergeCell ref="A10:H10"/>
    <mergeCell ref="A11:H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C24" sqref="C24"/>
    </sheetView>
  </sheetViews>
  <sheetFormatPr defaultColWidth="9.125" defaultRowHeight="12.75"/>
  <cols>
    <col min="1" max="1" width="52.625" style="3" customWidth="1"/>
    <col min="2" max="2" width="35.50390625" style="3" customWidth="1"/>
    <col min="3" max="3" width="12.375" style="3" customWidth="1"/>
    <col min="4" max="16384" width="9.125" style="3" customWidth="1"/>
  </cols>
  <sheetData>
    <row r="1" spans="1:3" ht="14.25">
      <c r="A1" s="16"/>
      <c r="B1" s="26" t="s">
        <v>333</v>
      </c>
      <c r="C1" s="21"/>
    </row>
    <row r="2" spans="1:3" ht="14.25">
      <c r="A2" s="17"/>
      <c r="B2" s="26" t="s">
        <v>75</v>
      </c>
      <c r="C2" s="21"/>
    </row>
    <row r="3" spans="1:3" ht="14.25">
      <c r="A3" s="18"/>
      <c r="B3" s="26" t="s">
        <v>70</v>
      </c>
      <c r="C3" s="22"/>
    </row>
    <row r="4" spans="1:3" ht="14.25">
      <c r="A4" s="16"/>
      <c r="B4" s="26" t="s">
        <v>150</v>
      </c>
      <c r="C4" s="22"/>
    </row>
    <row r="5" spans="1:3" ht="14.25">
      <c r="A5" s="16"/>
      <c r="B5" s="26" t="s">
        <v>70</v>
      </c>
      <c r="C5" s="22"/>
    </row>
    <row r="6" spans="1:3" ht="14.25">
      <c r="A6" s="16"/>
      <c r="B6" s="26" t="s">
        <v>544</v>
      </c>
      <c r="C6" s="22"/>
    </row>
    <row r="7" spans="1:3" ht="14.25">
      <c r="A7" s="16"/>
      <c r="B7" s="26" t="s">
        <v>437</v>
      </c>
      <c r="C7" s="22"/>
    </row>
    <row r="8" spans="1:3" ht="14.25">
      <c r="A8" s="16"/>
      <c r="B8" s="26" t="s">
        <v>435</v>
      </c>
      <c r="C8" s="20"/>
    </row>
    <row r="9" spans="1:3" ht="13.5">
      <c r="A9" s="16"/>
      <c r="B9" s="10"/>
      <c r="C9" s="10"/>
    </row>
    <row r="10" spans="1:3" ht="15">
      <c r="A10" s="180" t="s">
        <v>339</v>
      </c>
      <c r="B10" s="180"/>
      <c r="C10" s="180"/>
    </row>
    <row r="11" spans="1:3" ht="15">
      <c r="A11" s="180" t="s">
        <v>575</v>
      </c>
      <c r="B11" s="180"/>
      <c r="C11" s="180"/>
    </row>
    <row r="12" spans="1:3" ht="13.5">
      <c r="A12" s="71"/>
      <c r="B12" s="71"/>
      <c r="C12" s="71"/>
    </row>
    <row r="13" spans="1:3" ht="14.25">
      <c r="A13" s="139"/>
      <c r="B13" s="139"/>
      <c r="C13" s="140" t="s">
        <v>76</v>
      </c>
    </row>
    <row r="14" spans="1:3" ht="14.25">
      <c r="A14" s="142" t="s">
        <v>0</v>
      </c>
      <c r="B14" s="142" t="s">
        <v>277</v>
      </c>
      <c r="C14" s="141" t="s">
        <v>439</v>
      </c>
    </row>
    <row r="15" spans="1:3" ht="28.5">
      <c r="A15" s="143" t="s">
        <v>278</v>
      </c>
      <c r="B15" s="144" t="s">
        <v>279</v>
      </c>
      <c r="C15" s="145">
        <f>C19+C16</f>
        <v>3656.2</v>
      </c>
    </row>
    <row r="16" spans="1:3" ht="28.5">
      <c r="A16" s="32" t="s">
        <v>319</v>
      </c>
      <c r="B16" s="146" t="s">
        <v>322</v>
      </c>
      <c r="C16" s="147">
        <f>C17</f>
        <v>3656.2</v>
      </c>
    </row>
    <row r="17" spans="1:3" ht="28.5">
      <c r="A17" s="32" t="s">
        <v>319</v>
      </c>
      <c r="B17" s="146" t="s">
        <v>322</v>
      </c>
      <c r="C17" s="147">
        <f>C18</f>
        <v>3656.2</v>
      </c>
    </row>
    <row r="18" spans="1:3" ht="42.75">
      <c r="A18" s="32" t="s">
        <v>320</v>
      </c>
      <c r="B18" s="146" t="s">
        <v>321</v>
      </c>
      <c r="C18" s="150">
        <v>3656.2</v>
      </c>
    </row>
    <row r="19" spans="1:3" ht="28.5">
      <c r="A19" s="143" t="s">
        <v>280</v>
      </c>
      <c r="B19" s="144" t="s">
        <v>281</v>
      </c>
      <c r="C19" s="145">
        <f>C20+C24</f>
        <v>0</v>
      </c>
    </row>
    <row r="20" spans="1:3" ht="18.75" customHeight="1">
      <c r="A20" s="148" t="s">
        <v>282</v>
      </c>
      <c r="B20" s="149" t="s">
        <v>283</v>
      </c>
      <c r="C20" s="147">
        <f>C21</f>
        <v>-107561.3</v>
      </c>
    </row>
    <row r="21" spans="1:3" ht="30" customHeight="1">
      <c r="A21" s="148" t="s">
        <v>284</v>
      </c>
      <c r="B21" s="149" t="s">
        <v>285</v>
      </c>
      <c r="C21" s="147">
        <f>C22</f>
        <v>-107561.3</v>
      </c>
    </row>
    <row r="22" spans="1:7" ht="31.5" customHeight="1">
      <c r="A22" s="148" t="s">
        <v>286</v>
      </c>
      <c r="B22" s="149" t="s">
        <v>287</v>
      </c>
      <c r="C22" s="147">
        <f>C23</f>
        <v>-107561.3</v>
      </c>
      <c r="E22"/>
      <c r="F22"/>
      <c r="G22"/>
    </row>
    <row r="23" spans="1:7" ht="27.75" customHeight="1">
      <c r="A23" s="148" t="s">
        <v>288</v>
      </c>
      <c r="B23" s="149" t="s">
        <v>289</v>
      </c>
      <c r="C23" s="154">
        <v>-107561.3</v>
      </c>
      <c r="E23"/>
      <c r="F23"/>
      <c r="G23"/>
    </row>
    <row r="24" spans="1:7" ht="14.25" customHeight="1">
      <c r="A24" s="148" t="s">
        <v>290</v>
      </c>
      <c r="B24" s="149" t="s">
        <v>291</v>
      </c>
      <c r="C24" s="147">
        <f>C25</f>
        <v>107561.3</v>
      </c>
      <c r="E24"/>
      <c r="F24"/>
      <c r="G24"/>
    </row>
    <row r="25" spans="1:3" ht="30" customHeight="1">
      <c r="A25" s="148" t="s">
        <v>292</v>
      </c>
      <c r="B25" s="149" t="s">
        <v>293</v>
      </c>
      <c r="C25" s="147">
        <f>C26</f>
        <v>107561.3</v>
      </c>
    </row>
    <row r="26" spans="1:3" ht="32.25" customHeight="1">
      <c r="A26" s="148" t="s">
        <v>294</v>
      </c>
      <c r="B26" s="149" t="s">
        <v>295</v>
      </c>
      <c r="C26" s="147">
        <f>C27</f>
        <v>107561.3</v>
      </c>
    </row>
    <row r="27" spans="1:4" ht="30" customHeight="1">
      <c r="A27" s="148" t="s">
        <v>296</v>
      </c>
      <c r="B27" s="149" t="s">
        <v>297</v>
      </c>
      <c r="C27" s="154">
        <v>107561.3</v>
      </c>
      <c r="D27" s="152"/>
    </row>
    <row r="28" spans="1:3" ht="14.25">
      <c r="A28" s="22"/>
      <c r="B28" s="22"/>
      <c r="C28" s="72"/>
    </row>
  </sheetData>
  <sheetProtection/>
  <mergeCells count="2">
    <mergeCell ref="A10:C10"/>
    <mergeCell ref="A11:C11"/>
  </mergeCells>
  <printOptions/>
  <pageMargins left="0.5905511811023623" right="0.3937007874015748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9" sqref="D19"/>
    </sheetView>
  </sheetViews>
  <sheetFormatPr defaultColWidth="9.125" defaultRowHeight="12.75"/>
  <cols>
    <col min="1" max="1" width="51.375" style="3" customWidth="1"/>
    <col min="2" max="2" width="36.125" style="3" customWidth="1"/>
    <col min="3" max="3" width="12.125" style="3" customWidth="1"/>
    <col min="4" max="4" width="11.625" style="3" customWidth="1"/>
    <col min="5" max="16384" width="9.125" style="3" customWidth="1"/>
  </cols>
  <sheetData>
    <row r="1" spans="1:4" ht="14.25">
      <c r="A1" s="16"/>
      <c r="B1" s="26" t="s">
        <v>545</v>
      </c>
      <c r="C1" s="26"/>
      <c r="D1" s="8"/>
    </row>
    <row r="2" spans="1:4" ht="14.25">
      <c r="A2" s="17"/>
      <c r="B2" s="26" t="s">
        <v>75</v>
      </c>
      <c r="C2" s="26"/>
      <c r="D2" s="8"/>
    </row>
    <row r="3" spans="1:4" ht="14.25">
      <c r="A3" s="18"/>
      <c r="B3" s="26" t="s">
        <v>70</v>
      </c>
      <c r="C3" s="26"/>
      <c r="D3" s="9"/>
    </row>
    <row r="4" spans="1:4" ht="14.25">
      <c r="A4" s="16"/>
      <c r="B4" s="26" t="s">
        <v>150</v>
      </c>
      <c r="C4" s="26"/>
      <c r="D4" s="9"/>
    </row>
    <row r="5" spans="1:4" ht="14.25">
      <c r="A5" s="16"/>
      <c r="B5" s="26" t="s">
        <v>70</v>
      </c>
      <c r="C5" s="26"/>
      <c r="D5" s="9"/>
    </row>
    <row r="6" spans="1:4" ht="14.25">
      <c r="A6" s="16"/>
      <c r="B6" s="26" t="s">
        <v>547</v>
      </c>
      <c r="C6" s="26"/>
      <c r="D6" s="9"/>
    </row>
    <row r="7" spans="1:4" ht="14.25">
      <c r="A7" s="16"/>
      <c r="B7" s="26" t="s">
        <v>548</v>
      </c>
      <c r="C7" s="26"/>
      <c r="D7" s="9"/>
    </row>
    <row r="8" spans="1:4" ht="14.25">
      <c r="A8" s="16"/>
      <c r="B8" s="26" t="s">
        <v>549</v>
      </c>
      <c r="C8" s="26"/>
      <c r="D8" s="187"/>
    </row>
    <row r="9" spans="1:4" ht="13.5">
      <c r="A9" s="16"/>
      <c r="B9" s="10"/>
      <c r="C9" s="10"/>
      <c r="D9" s="10"/>
    </row>
    <row r="10" spans="1:4" ht="17.25" customHeight="1">
      <c r="A10" s="180" t="s">
        <v>546</v>
      </c>
      <c r="B10" s="180"/>
      <c r="C10" s="180"/>
      <c r="D10" s="180"/>
    </row>
    <row r="11" spans="1:4" ht="18" customHeight="1">
      <c r="A11" s="226" t="s">
        <v>550</v>
      </c>
      <c r="B11" s="226"/>
      <c r="C11" s="226"/>
      <c r="D11" s="226"/>
    </row>
    <row r="12" spans="1:4" ht="13.5">
      <c r="A12" s="227"/>
      <c r="B12" s="227"/>
      <c r="C12" s="227"/>
      <c r="D12" s="227"/>
    </row>
    <row r="13" spans="1:4" ht="14.25">
      <c r="A13" s="139"/>
      <c r="B13" s="139"/>
      <c r="C13" s="139"/>
      <c r="D13" s="140" t="s">
        <v>76</v>
      </c>
    </row>
    <row r="14" spans="1:4" ht="14.25">
      <c r="A14" s="142" t="s">
        <v>0</v>
      </c>
      <c r="B14" s="142" t="s">
        <v>277</v>
      </c>
      <c r="C14" s="141" t="s">
        <v>440</v>
      </c>
      <c r="D14" s="141" t="s">
        <v>455</v>
      </c>
    </row>
    <row r="15" spans="1:4" ht="28.5">
      <c r="A15" s="143" t="s">
        <v>278</v>
      </c>
      <c r="B15" s="144" t="s">
        <v>279</v>
      </c>
      <c r="C15" s="145">
        <f>C19+C16</f>
        <v>1892.9</v>
      </c>
      <c r="D15" s="145">
        <f>D19+D16</f>
        <v>1941.8</v>
      </c>
    </row>
    <row r="16" spans="1:4" ht="39" customHeight="1">
      <c r="A16" s="32" t="s">
        <v>319</v>
      </c>
      <c r="B16" s="146" t="s">
        <v>322</v>
      </c>
      <c r="C16" s="147">
        <f>C17</f>
        <v>1892.9</v>
      </c>
      <c r="D16" s="147">
        <f>D17</f>
        <v>1941.8</v>
      </c>
    </row>
    <row r="17" spans="1:4" ht="36.75" customHeight="1">
      <c r="A17" s="32" t="s">
        <v>319</v>
      </c>
      <c r="B17" s="146" t="s">
        <v>322</v>
      </c>
      <c r="C17" s="147">
        <f>C18</f>
        <v>1892.9</v>
      </c>
      <c r="D17" s="147">
        <f>D18</f>
        <v>1941.8</v>
      </c>
    </row>
    <row r="18" spans="1:4" ht="42.75">
      <c r="A18" s="32" t="s">
        <v>320</v>
      </c>
      <c r="B18" s="146" t="s">
        <v>321</v>
      </c>
      <c r="C18" s="150">
        <v>1892.9</v>
      </c>
      <c r="D18" s="147">
        <v>1941.8</v>
      </c>
    </row>
    <row r="19" spans="1:4" ht="28.5">
      <c r="A19" s="143" t="s">
        <v>280</v>
      </c>
      <c r="B19" s="144" t="s">
        <v>281</v>
      </c>
      <c r="C19" s="145">
        <f>C20+C24</f>
        <v>0</v>
      </c>
      <c r="D19" s="145">
        <f>D20+D24</f>
        <v>0</v>
      </c>
    </row>
    <row r="20" spans="1:4" ht="18.75" customHeight="1">
      <c r="A20" s="148" t="s">
        <v>282</v>
      </c>
      <c r="B20" s="149" t="s">
        <v>283</v>
      </c>
      <c r="C20" s="147">
        <f aca="true" t="shared" si="0" ref="C20:D22">C21</f>
        <v>-43021.8</v>
      </c>
      <c r="D20" s="147">
        <f t="shared" si="0"/>
        <v>-44056.5</v>
      </c>
    </row>
    <row r="21" spans="1:4" ht="29.25" customHeight="1">
      <c r="A21" s="148" t="s">
        <v>284</v>
      </c>
      <c r="B21" s="149" t="s">
        <v>285</v>
      </c>
      <c r="C21" s="147">
        <f t="shared" si="0"/>
        <v>-43021.8</v>
      </c>
      <c r="D21" s="147">
        <f t="shared" si="0"/>
        <v>-44056.5</v>
      </c>
    </row>
    <row r="22" spans="1:8" ht="30" customHeight="1">
      <c r="A22" s="148" t="s">
        <v>286</v>
      </c>
      <c r="B22" s="149" t="s">
        <v>287</v>
      </c>
      <c r="C22" s="147">
        <f t="shared" si="0"/>
        <v>-43021.8</v>
      </c>
      <c r="D22" s="147">
        <f t="shared" si="0"/>
        <v>-44056.5</v>
      </c>
      <c r="F22"/>
      <c r="G22"/>
      <c r="H22"/>
    </row>
    <row r="23" spans="1:8" ht="27.75" customHeight="1">
      <c r="A23" s="148" t="s">
        <v>288</v>
      </c>
      <c r="B23" s="149" t="s">
        <v>289</v>
      </c>
      <c r="C23" s="154">
        <v>-43021.8</v>
      </c>
      <c r="D23" s="147">
        <v>-44056.5</v>
      </c>
      <c r="F23"/>
      <c r="G23"/>
      <c r="H23"/>
    </row>
    <row r="24" spans="1:8" ht="14.25" customHeight="1">
      <c r="A24" s="148" t="s">
        <v>290</v>
      </c>
      <c r="B24" s="149" t="s">
        <v>291</v>
      </c>
      <c r="C24" s="147">
        <f aca="true" t="shared" si="1" ref="C24:D26">C25</f>
        <v>43021.8</v>
      </c>
      <c r="D24" s="147">
        <f t="shared" si="1"/>
        <v>44056.5</v>
      </c>
      <c r="F24"/>
      <c r="G24"/>
      <c r="H24"/>
    </row>
    <row r="25" spans="1:4" ht="33" customHeight="1">
      <c r="A25" s="148" t="s">
        <v>292</v>
      </c>
      <c r="B25" s="149" t="s">
        <v>293</v>
      </c>
      <c r="C25" s="147">
        <f t="shared" si="1"/>
        <v>43021.8</v>
      </c>
      <c r="D25" s="147">
        <f t="shared" si="1"/>
        <v>44056.5</v>
      </c>
    </row>
    <row r="26" spans="1:4" ht="17.25" customHeight="1">
      <c r="A26" s="148" t="s">
        <v>294</v>
      </c>
      <c r="B26" s="149" t="s">
        <v>295</v>
      </c>
      <c r="C26" s="147">
        <f t="shared" si="1"/>
        <v>43021.8</v>
      </c>
      <c r="D26" s="147">
        <f t="shared" si="1"/>
        <v>44056.5</v>
      </c>
    </row>
    <row r="27" spans="1:5" ht="30" customHeight="1">
      <c r="A27" s="148" t="s">
        <v>296</v>
      </c>
      <c r="B27" s="149" t="s">
        <v>297</v>
      </c>
      <c r="C27" s="154">
        <v>43021.8</v>
      </c>
      <c r="D27" s="147">
        <v>44056.5</v>
      </c>
      <c r="E27" s="228"/>
    </row>
  </sheetData>
  <sheetProtection/>
  <mergeCells count="2">
    <mergeCell ref="A10:D10"/>
    <mergeCell ref="A11:D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1" sqref="B21"/>
    </sheetView>
  </sheetViews>
  <sheetFormatPr defaultColWidth="9.125" defaultRowHeight="12.75"/>
  <cols>
    <col min="1" max="1" width="78.375" style="3" customWidth="1"/>
    <col min="2" max="2" width="12.625" style="3" customWidth="1"/>
    <col min="3" max="16384" width="9.125" style="3" customWidth="1"/>
  </cols>
  <sheetData>
    <row r="1" spans="1:2" ht="14.25">
      <c r="A1" s="26" t="s">
        <v>551</v>
      </c>
      <c r="B1" s="187"/>
    </row>
    <row r="2" spans="1:2" ht="14.25">
      <c r="A2" s="26" t="s">
        <v>552</v>
      </c>
      <c r="B2" s="187"/>
    </row>
    <row r="3" spans="1:2" ht="14.25">
      <c r="A3" s="26" t="s">
        <v>553</v>
      </c>
      <c r="B3" s="187"/>
    </row>
    <row r="4" spans="1:2" ht="14.25">
      <c r="A4" s="26" t="s">
        <v>554</v>
      </c>
      <c r="B4" s="187"/>
    </row>
    <row r="5" spans="1:2" ht="14.25">
      <c r="A5" s="26" t="s">
        <v>553</v>
      </c>
      <c r="B5" s="187"/>
    </row>
    <row r="6" spans="1:2" ht="14.25">
      <c r="A6" s="26" t="s">
        <v>563</v>
      </c>
      <c r="B6" s="187"/>
    </row>
    <row r="7" spans="1:2" ht="14.25">
      <c r="A7" s="26" t="s">
        <v>564</v>
      </c>
      <c r="B7" s="187"/>
    </row>
    <row r="8" spans="1:2" ht="14.25">
      <c r="A8" s="26" t="s">
        <v>565</v>
      </c>
      <c r="B8" s="187"/>
    </row>
    <row r="9" spans="1:2" ht="14.25">
      <c r="A9" s="229"/>
      <c r="B9" s="10"/>
    </row>
    <row r="10" spans="1:2" ht="36.75" customHeight="1">
      <c r="A10" s="230" t="s">
        <v>574</v>
      </c>
      <c r="B10" s="230"/>
    </row>
    <row r="11" spans="1:2" ht="13.5">
      <c r="A11" s="227"/>
      <c r="B11" s="227"/>
    </row>
    <row r="12" spans="1:2" ht="14.25">
      <c r="A12" s="139"/>
      <c r="B12" s="140" t="s">
        <v>76</v>
      </c>
    </row>
    <row r="13" spans="1:2" ht="14.25">
      <c r="A13" s="141" t="s">
        <v>555</v>
      </c>
      <c r="B13" s="231" t="s">
        <v>439</v>
      </c>
    </row>
    <row r="14" spans="1:2" ht="15">
      <c r="A14" s="232" t="s">
        <v>556</v>
      </c>
      <c r="B14" s="233">
        <f>B19</f>
        <v>3656.2</v>
      </c>
    </row>
    <row r="15" spans="1:2" ht="15.75">
      <c r="A15" s="232" t="s">
        <v>557</v>
      </c>
      <c r="B15" s="234"/>
    </row>
    <row r="16" spans="1:2" ht="48" customHeight="1">
      <c r="A16" s="235" t="s">
        <v>558</v>
      </c>
      <c r="B16" s="236">
        <v>0</v>
      </c>
    </row>
    <row r="17" spans="1:2" ht="15">
      <c r="A17" s="237" t="s">
        <v>559</v>
      </c>
      <c r="B17" s="233">
        <v>0</v>
      </c>
    </row>
    <row r="18" spans="1:2" ht="15">
      <c r="A18" s="237" t="s">
        <v>560</v>
      </c>
      <c r="B18" s="233">
        <v>0</v>
      </c>
    </row>
    <row r="19" spans="1:2" ht="33.75" customHeight="1">
      <c r="A19" s="235" t="s">
        <v>561</v>
      </c>
      <c r="B19" s="236">
        <f>B20-B21</f>
        <v>3656.2</v>
      </c>
    </row>
    <row r="20" spans="1:2" ht="15" customHeight="1">
      <c r="A20" s="237" t="s">
        <v>559</v>
      </c>
      <c r="B20" s="233">
        <v>3656.2</v>
      </c>
    </row>
    <row r="21" spans="1:6" ht="18" customHeight="1">
      <c r="A21" s="237" t="s">
        <v>560</v>
      </c>
      <c r="B21" s="233">
        <v>0</v>
      </c>
      <c r="D21"/>
      <c r="E21"/>
      <c r="F21"/>
    </row>
    <row r="22" spans="1:6" ht="36" customHeight="1">
      <c r="A22" s="235" t="s">
        <v>562</v>
      </c>
      <c r="B22" s="236">
        <v>0</v>
      </c>
      <c r="D22"/>
      <c r="E22"/>
      <c r="F22"/>
    </row>
    <row r="23" spans="1:6" ht="14.25" customHeight="1">
      <c r="A23" s="237" t="s">
        <v>559</v>
      </c>
      <c r="B23" s="233">
        <v>0</v>
      </c>
      <c r="D23"/>
      <c r="E23"/>
      <c r="F23"/>
    </row>
    <row r="24" spans="1:2" ht="16.5" customHeight="1">
      <c r="A24" s="237" t="s">
        <v>560</v>
      </c>
      <c r="B24" s="233">
        <v>0</v>
      </c>
    </row>
  </sheetData>
  <sheetProtection/>
  <mergeCells count="1">
    <mergeCell ref="A10:B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0" sqref="B20"/>
    </sheetView>
  </sheetViews>
  <sheetFormatPr defaultColWidth="9.125" defaultRowHeight="12.75"/>
  <cols>
    <col min="1" max="1" width="61.625" style="3" customWidth="1"/>
    <col min="2" max="2" width="13.50390625" style="3" customWidth="1"/>
    <col min="3" max="3" width="14.125" style="3" customWidth="1"/>
    <col min="4" max="16384" width="9.125" style="3" customWidth="1"/>
  </cols>
  <sheetData>
    <row r="1" spans="1:3" ht="14.25">
      <c r="A1" s="175" t="s">
        <v>566</v>
      </c>
      <c r="B1" s="175"/>
      <c r="C1" s="175"/>
    </row>
    <row r="2" spans="1:3" ht="14.25">
      <c r="A2" s="175" t="s">
        <v>567</v>
      </c>
      <c r="B2" s="175"/>
      <c r="C2" s="175"/>
    </row>
    <row r="3" spans="1:3" ht="14.25">
      <c r="A3" s="175" t="s">
        <v>568</v>
      </c>
      <c r="B3" s="175"/>
      <c r="C3" s="175"/>
    </row>
    <row r="4" spans="1:3" ht="14.25">
      <c r="A4" s="175" t="s">
        <v>569</v>
      </c>
      <c r="B4" s="175"/>
      <c r="C4" s="175"/>
    </row>
    <row r="5" spans="1:3" ht="14.25">
      <c r="A5" s="175" t="s">
        <v>568</v>
      </c>
      <c r="B5" s="175"/>
      <c r="C5" s="175"/>
    </row>
    <row r="6" spans="1:3" ht="14.25">
      <c r="A6" s="175" t="s">
        <v>571</v>
      </c>
      <c r="B6" s="175"/>
      <c r="C6" s="175"/>
    </row>
    <row r="7" spans="1:3" ht="14.25">
      <c r="A7" s="175" t="s">
        <v>572</v>
      </c>
      <c r="B7" s="175"/>
      <c r="C7" s="175"/>
    </row>
    <row r="8" spans="1:3" ht="14.25">
      <c r="A8" s="175" t="s">
        <v>570</v>
      </c>
      <c r="B8" s="175"/>
      <c r="C8" s="175"/>
    </row>
    <row r="9" spans="1:3" ht="13.5">
      <c r="A9" s="16"/>
      <c r="B9" s="16"/>
      <c r="C9" s="10"/>
    </row>
    <row r="10" spans="1:3" ht="51" customHeight="1">
      <c r="A10" s="230" t="s">
        <v>573</v>
      </c>
      <c r="B10" s="230"/>
      <c r="C10" s="230"/>
    </row>
    <row r="11" spans="1:3" ht="13.5">
      <c r="A11" s="227"/>
      <c r="B11" s="227"/>
      <c r="C11" s="227"/>
    </row>
    <row r="12" spans="1:3" ht="14.25">
      <c r="A12" s="139"/>
      <c r="B12" s="139"/>
      <c r="C12" s="140" t="s">
        <v>76</v>
      </c>
    </row>
    <row r="13" spans="1:3" ht="14.25">
      <c r="A13" s="142" t="s">
        <v>555</v>
      </c>
      <c r="B13" s="141" t="s">
        <v>440</v>
      </c>
      <c r="C13" s="231" t="s">
        <v>455</v>
      </c>
    </row>
    <row r="14" spans="1:3" ht="15">
      <c r="A14" s="232" t="s">
        <v>556</v>
      </c>
      <c r="B14" s="233">
        <f>B19</f>
        <v>1892.9</v>
      </c>
      <c r="C14" s="233">
        <f>C19</f>
        <v>1941.8</v>
      </c>
    </row>
    <row r="15" spans="1:3" ht="15.75">
      <c r="A15" s="232" t="s">
        <v>557</v>
      </c>
      <c r="B15" s="232"/>
      <c r="C15" s="234"/>
    </row>
    <row r="16" spans="1:3" ht="49.5" customHeight="1">
      <c r="A16" s="235" t="s">
        <v>558</v>
      </c>
      <c r="B16" s="236">
        <v>0</v>
      </c>
      <c r="C16" s="236">
        <v>0</v>
      </c>
    </row>
    <row r="17" spans="1:3" ht="15">
      <c r="A17" s="237" t="s">
        <v>559</v>
      </c>
      <c r="B17" s="233">
        <v>0</v>
      </c>
      <c r="C17" s="233">
        <v>0</v>
      </c>
    </row>
    <row r="18" spans="1:3" ht="15">
      <c r="A18" s="237" t="s">
        <v>560</v>
      </c>
      <c r="B18" s="233">
        <v>0</v>
      </c>
      <c r="C18" s="233">
        <v>0</v>
      </c>
    </row>
    <row r="19" spans="1:3" ht="33.75" customHeight="1">
      <c r="A19" s="235" t="s">
        <v>561</v>
      </c>
      <c r="B19" s="236">
        <f>B20-B21</f>
        <v>1892.9</v>
      </c>
      <c r="C19" s="236">
        <f>C20-C21</f>
        <v>1941.8</v>
      </c>
    </row>
    <row r="20" spans="1:3" ht="15" customHeight="1">
      <c r="A20" s="237" t="s">
        <v>559</v>
      </c>
      <c r="B20" s="233">
        <v>1892.9</v>
      </c>
      <c r="C20" s="233">
        <v>1941.8</v>
      </c>
    </row>
    <row r="21" spans="1:7" ht="18" customHeight="1">
      <c r="A21" s="237" t="s">
        <v>560</v>
      </c>
      <c r="B21" s="233">
        <v>0</v>
      </c>
      <c r="C21" s="233">
        <v>0</v>
      </c>
      <c r="E21"/>
      <c r="F21"/>
      <c r="G21"/>
    </row>
    <row r="22" spans="1:7" ht="48.75" customHeight="1">
      <c r="A22" s="235" t="s">
        <v>562</v>
      </c>
      <c r="B22" s="236">
        <v>0</v>
      </c>
      <c r="C22" s="236">
        <v>0</v>
      </c>
      <c r="E22"/>
      <c r="F22"/>
      <c r="G22"/>
    </row>
    <row r="23" spans="1:7" ht="14.25" customHeight="1">
      <c r="A23" s="237" t="s">
        <v>559</v>
      </c>
      <c r="B23" s="233">
        <v>0</v>
      </c>
      <c r="C23" s="233">
        <v>0</v>
      </c>
      <c r="E23"/>
      <c r="F23"/>
      <c r="G23"/>
    </row>
    <row r="24" spans="1:3" ht="16.5" customHeight="1">
      <c r="A24" s="237" t="s">
        <v>560</v>
      </c>
      <c r="B24" s="233">
        <v>0</v>
      </c>
      <c r="C24" s="233">
        <v>0</v>
      </c>
    </row>
  </sheetData>
  <sheetProtection/>
  <mergeCells count="9">
    <mergeCell ref="A7:C7"/>
    <mergeCell ref="A8:C8"/>
    <mergeCell ref="A10:C10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3"/>
  <sheetViews>
    <sheetView tabSelected="1" zoomScalePageLayoutView="0" workbookViewId="0" topLeftCell="A19">
      <selection activeCell="E15" sqref="E15"/>
    </sheetView>
  </sheetViews>
  <sheetFormatPr defaultColWidth="9.125" defaultRowHeight="12.75"/>
  <cols>
    <col min="1" max="1" width="53.125" style="9" customWidth="1"/>
    <col min="2" max="2" width="10.00390625" style="9" hidden="1" customWidth="1"/>
    <col min="3" max="3" width="35.125" style="9" customWidth="1"/>
    <col min="4" max="4" width="10.50390625" style="9" customWidth="1"/>
    <col min="5" max="5" width="10.375" style="9" customWidth="1"/>
    <col min="6" max="16384" width="9.125" style="9" customWidth="1"/>
  </cols>
  <sheetData>
    <row r="3" spans="1:5" ht="14.25">
      <c r="A3" s="8"/>
      <c r="B3" s="8"/>
      <c r="C3" s="26" t="s">
        <v>438</v>
      </c>
      <c r="D3" s="26"/>
      <c r="E3" s="27"/>
    </row>
    <row r="4" spans="1:5" ht="14.25">
      <c r="A4" s="8"/>
      <c r="B4" s="8"/>
      <c r="C4" s="26" t="s">
        <v>75</v>
      </c>
      <c r="D4" s="26"/>
      <c r="E4" s="27"/>
    </row>
    <row r="5" spans="1:5" ht="14.25">
      <c r="A5" s="8"/>
      <c r="B5" s="8"/>
      <c r="C5" s="26" t="s">
        <v>70</v>
      </c>
      <c r="D5" s="26"/>
      <c r="E5" s="28"/>
    </row>
    <row r="6" spans="1:5" ht="14.25">
      <c r="A6" s="8"/>
      <c r="B6" s="8"/>
      <c r="C6" s="26" t="s">
        <v>150</v>
      </c>
      <c r="D6" s="26"/>
      <c r="E6" s="28"/>
    </row>
    <row r="7" spans="1:5" ht="14.25">
      <c r="A7" s="8"/>
      <c r="B7" s="8"/>
      <c r="C7" s="26" t="s">
        <v>452</v>
      </c>
      <c r="D7" s="26"/>
      <c r="E7" s="28"/>
    </row>
    <row r="8" spans="1:5" ht="14.25">
      <c r="A8" s="8"/>
      <c r="B8" s="8"/>
      <c r="C8" s="26" t="s">
        <v>451</v>
      </c>
      <c r="D8" s="26"/>
      <c r="E8" s="28"/>
    </row>
    <row r="9" spans="1:5" ht="14.25">
      <c r="A9" s="8"/>
      <c r="B9" s="8"/>
      <c r="C9" s="175" t="s">
        <v>435</v>
      </c>
      <c r="D9" s="175"/>
      <c r="E9" s="175"/>
    </row>
    <row r="10" spans="1:5" ht="13.5">
      <c r="A10" s="8"/>
      <c r="B10" s="8"/>
      <c r="C10" s="13"/>
      <c r="D10" s="13"/>
      <c r="E10" s="8"/>
    </row>
    <row r="11" spans="1:5" ht="39.75" customHeight="1">
      <c r="A11" s="176" t="s">
        <v>453</v>
      </c>
      <c r="B11" s="176"/>
      <c r="C11" s="176"/>
      <c r="D11" s="176"/>
      <c r="E11" s="176"/>
    </row>
    <row r="12" spans="1:5" ht="13.5" customHeight="1">
      <c r="A12" s="181"/>
      <c r="B12" s="181"/>
      <c r="C12" s="181"/>
      <c r="D12" s="181"/>
      <c r="E12" s="181"/>
    </row>
    <row r="13" spans="1:5" ht="15" customHeight="1">
      <c r="A13" s="182"/>
      <c r="B13" s="182"/>
      <c r="C13" s="182"/>
      <c r="D13" s="183"/>
      <c r="E13" s="25" t="s">
        <v>76</v>
      </c>
    </row>
    <row r="14" spans="1:5" ht="55.5" customHeight="1">
      <c r="A14" s="23" t="s">
        <v>0</v>
      </c>
      <c r="B14" s="24" t="s">
        <v>197</v>
      </c>
      <c r="C14" s="153" t="s">
        <v>198</v>
      </c>
      <c r="D14" s="23" t="s">
        <v>440</v>
      </c>
      <c r="E14" s="184" t="s">
        <v>455</v>
      </c>
    </row>
    <row r="15" spans="1:5" ht="23.25" customHeight="1">
      <c r="A15" s="29" t="s">
        <v>199</v>
      </c>
      <c r="B15" s="30" t="s">
        <v>3</v>
      </c>
      <c r="C15" s="23" t="s">
        <v>200</v>
      </c>
      <c r="D15" s="31">
        <f>D16+D21+D33+D46+D53+D30+D56+D43</f>
        <v>37857.7</v>
      </c>
      <c r="E15" s="31">
        <f>E16+E21+E33+E46+E53+E30+E56+E43</f>
        <v>38836.299999999996</v>
      </c>
    </row>
    <row r="16" spans="1:5" ht="18" customHeight="1">
      <c r="A16" s="29" t="s">
        <v>201</v>
      </c>
      <c r="B16" s="23">
        <v>182</v>
      </c>
      <c r="C16" s="23" t="s">
        <v>202</v>
      </c>
      <c r="D16" s="31">
        <f>D17</f>
        <v>11321.300000000001</v>
      </c>
      <c r="E16" s="31">
        <f>E17</f>
        <v>11809.4</v>
      </c>
    </row>
    <row r="17" spans="1:5" ht="14.25">
      <c r="A17" s="32" t="s">
        <v>203</v>
      </c>
      <c r="B17" s="33">
        <v>182</v>
      </c>
      <c r="C17" s="33" t="s">
        <v>204</v>
      </c>
      <c r="D17" s="34">
        <f>D18+D19+D20</f>
        <v>11321.300000000001</v>
      </c>
      <c r="E17" s="34">
        <f>E18+E19+E20</f>
        <v>11809.4</v>
      </c>
    </row>
    <row r="18" spans="1:5" ht="107.25" customHeight="1">
      <c r="A18" s="32" t="s">
        <v>207</v>
      </c>
      <c r="B18" s="35">
        <v>182</v>
      </c>
      <c r="C18" s="33" t="s">
        <v>208</v>
      </c>
      <c r="D18" s="34">
        <v>9981.7</v>
      </c>
      <c r="E18" s="34">
        <v>10469.8</v>
      </c>
    </row>
    <row r="19" spans="1:5" ht="149.25" customHeight="1">
      <c r="A19" s="32" t="s">
        <v>209</v>
      </c>
      <c r="B19" s="35">
        <v>182</v>
      </c>
      <c r="C19" s="33" t="s">
        <v>210</v>
      </c>
      <c r="D19" s="34">
        <v>269.4</v>
      </c>
      <c r="E19" s="34">
        <v>269.4</v>
      </c>
    </row>
    <row r="20" spans="1:5" ht="58.5" customHeight="1">
      <c r="A20" s="32" t="s">
        <v>211</v>
      </c>
      <c r="B20" s="35">
        <v>182</v>
      </c>
      <c r="C20" s="33" t="s">
        <v>212</v>
      </c>
      <c r="D20" s="34">
        <v>1070.2</v>
      </c>
      <c r="E20" s="34">
        <v>1070.2</v>
      </c>
    </row>
    <row r="21" spans="1:5" ht="48" customHeight="1">
      <c r="A21" s="37" t="s">
        <v>213</v>
      </c>
      <c r="B21" s="23"/>
      <c r="C21" s="38" t="s">
        <v>214</v>
      </c>
      <c r="D21" s="39">
        <f>D22+D24+D26+D28</f>
        <v>1983.1000000000001</v>
      </c>
      <c r="E21" s="39">
        <f>E22+E24+E26+E28</f>
        <v>1983.1000000000001</v>
      </c>
    </row>
    <row r="22" spans="1:5" ht="90" customHeight="1">
      <c r="A22" s="32" t="s">
        <v>215</v>
      </c>
      <c r="B22" s="35"/>
      <c r="C22" s="33" t="s">
        <v>216</v>
      </c>
      <c r="D22" s="34">
        <f>D23</f>
        <v>872.5</v>
      </c>
      <c r="E22" s="34">
        <f>E23</f>
        <v>872.5</v>
      </c>
    </row>
    <row r="23" spans="1:5" ht="147" customHeight="1">
      <c r="A23" s="32" t="s">
        <v>376</v>
      </c>
      <c r="B23" s="35"/>
      <c r="C23" s="33" t="s">
        <v>375</v>
      </c>
      <c r="D23" s="34">
        <v>872.5</v>
      </c>
      <c r="E23" s="34">
        <v>872.5</v>
      </c>
    </row>
    <row r="24" spans="1:5" ht="104.25" customHeight="1">
      <c r="A24" s="32" t="s">
        <v>217</v>
      </c>
      <c r="B24" s="35"/>
      <c r="C24" s="33" t="s">
        <v>218</v>
      </c>
      <c r="D24" s="34">
        <f>D25</f>
        <v>4.7</v>
      </c>
      <c r="E24" s="34">
        <f>E25</f>
        <v>4.7</v>
      </c>
    </row>
    <row r="25" spans="1:5" ht="171" customHeight="1">
      <c r="A25" s="32" t="s">
        <v>378</v>
      </c>
      <c r="B25" s="35"/>
      <c r="C25" s="33" t="s">
        <v>377</v>
      </c>
      <c r="D25" s="34">
        <v>4.7</v>
      </c>
      <c r="E25" s="34">
        <v>4.7</v>
      </c>
    </row>
    <row r="26" spans="1:5" ht="89.25" customHeight="1">
      <c r="A26" s="32" t="s">
        <v>219</v>
      </c>
      <c r="B26" s="35"/>
      <c r="C26" s="33" t="s">
        <v>220</v>
      </c>
      <c r="D26" s="34">
        <f>D27</f>
        <v>1241.6</v>
      </c>
      <c r="E26" s="34">
        <f>E27</f>
        <v>1241.6</v>
      </c>
    </row>
    <row r="27" spans="1:5" ht="156.75" customHeight="1">
      <c r="A27" s="32" t="s">
        <v>380</v>
      </c>
      <c r="B27" s="35"/>
      <c r="C27" s="33" t="s">
        <v>379</v>
      </c>
      <c r="D27" s="34">
        <v>1241.6</v>
      </c>
      <c r="E27" s="34">
        <v>1241.6</v>
      </c>
    </row>
    <row r="28" spans="1:5" ht="88.5" customHeight="1">
      <c r="A28" s="32" t="s">
        <v>221</v>
      </c>
      <c r="B28" s="35"/>
      <c r="C28" s="33" t="s">
        <v>222</v>
      </c>
      <c r="D28" s="34">
        <f>D29</f>
        <v>-135.7</v>
      </c>
      <c r="E28" s="34">
        <f>E29</f>
        <v>-135.7</v>
      </c>
    </row>
    <row r="29" spans="1:5" ht="150" customHeight="1">
      <c r="A29" s="32" t="s">
        <v>382</v>
      </c>
      <c r="B29" s="35"/>
      <c r="C29" s="33" t="s">
        <v>381</v>
      </c>
      <c r="D29" s="34">
        <v>-135.7</v>
      </c>
      <c r="E29" s="34">
        <v>-135.7</v>
      </c>
    </row>
    <row r="30" spans="1:5" ht="15" customHeight="1">
      <c r="A30" s="37" t="s">
        <v>223</v>
      </c>
      <c r="B30" s="23">
        <v>182</v>
      </c>
      <c r="C30" s="40" t="s">
        <v>224</v>
      </c>
      <c r="D30" s="39">
        <f>D31</f>
        <v>16.6</v>
      </c>
      <c r="E30" s="39">
        <f>E31</f>
        <v>17.2</v>
      </c>
    </row>
    <row r="31" spans="1:5" ht="18" customHeight="1">
      <c r="A31" s="41" t="s">
        <v>225</v>
      </c>
      <c r="B31" s="35">
        <v>182</v>
      </c>
      <c r="C31" s="33" t="s">
        <v>226</v>
      </c>
      <c r="D31" s="34">
        <f>D32</f>
        <v>16.6</v>
      </c>
      <c r="E31" s="34">
        <f>E32</f>
        <v>17.2</v>
      </c>
    </row>
    <row r="32" spans="1:5" ht="16.5" customHeight="1">
      <c r="A32" s="41" t="s">
        <v>225</v>
      </c>
      <c r="B32" s="35">
        <v>182</v>
      </c>
      <c r="C32" s="33" t="s">
        <v>227</v>
      </c>
      <c r="D32" s="34">
        <v>16.6</v>
      </c>
      <c r="E32" s="34">
        <v>17.2</v>
      </c>
    </row>
    <row r="33" spans="1:5" ht="17.25" customHeight="1">
      <c r="A33" s="42" t="s">
        <v>228</v>
      </c>
      <c r="B33" s="43">
        <v>182</v>
      </c>
      <c r="C33" s="40" t="s">
        <v>229</v>
      </c>
      <c r="D33" s="39">
        <f>D34+D38</f>
        <v>24497</v>
      </c>
      <c r="E33" s="39">
        <f>E34+E38</f>
        <v>24986.9</v>
      </c>
    </row>
    <row r="34" spans="1:5" ht="16.5" customHeight="1">
      <c r="A34" s="44" t="s">
        <v>230</v>
      </c>
      <c r="B34" s="45">
        <v>182</v>
      </c>
      <c r="C34" s="33" t="s">
        <v>231</v>
      </c>
      <c r="D34" s="34">
        <f>D35</f>
        <v>7967.4</v>
      </c>
      <c r="E34" s="34">
        <f>E35</f>
        <v>8126.7</v>
      </c>
    </row>
    <row r="35" spans="1:5" ht="57.75" customHeight="1">
      <c r="A35" s="44" t="s">
        <v>232</v>
      </c>
      <c r="B35" s="45">
        <v>182</v>
      </c>
      <c r="C35" s="33" t="s">
        <v>233</v>
      </c>
      <c r="D35" s="34">
        <v>7967.4</v>
      </c>
      <c r="E35" s="34">
        <v>8126.7</v>
      </c>
    </row>
    <row r="36" spans="1:5" ht="25.5" customHeight="1" hidden="1">
      <c r="A36" s="46" t="s">
        <v>234</v>
      </c>
      <c r="B36" s="47"/>
      <c r="C36" s="48" t="s">
        <v>235</v>
      </c>
      <c r="D36" s="49">
        <f>D37</f>
        <v>0</v>
      </c>
      <c r="E36" s="34">
        <f>E37</f>
        <v>0</v>
      </c>
    </row>
    <row r="37" spans="1:5" ht="61.5" customHeight="1" hidden="1">
      <c r="A37" s="46" t="s">
        <v>236</v>
      </c>
      <c r="B37" s="47"/>
      <c r="C37" s="48" t="s">
        <v>237</v>
      </c>
      <c r="D37" s="49"/>
      <c r="E37" s="34"/>
    </row>
    <row r="38" spans="1:5" ht="18" customHeight="1">
      <c r="A38" s="44" t="s">
        <v>238</v>
      </c>
      <c r="B38" s="45">
        <v>182</v>
      </c>
      <c r="C38" s="33" t="s">
        <v>239</v>
      </c>
      <c r="D38" s="34">
        <f>D39+D41</f>
        <v>16529.6</v>
      </c>
      <c r="E38" s="34">
        <f>E39+E41</f>
        <v>16860.2</v>
      </c>
    </row>
    <row r="39" spans="1:5" ht="20.25" customHeight="1">
      <c r="A39" s="44" t="s">
        <v>240</v>
      </c>
      <c r="B39" s="45">
        <v>182</v>
      </c>
      <c r="C39" s="33" t="s">
        <v>241</v>
      </c>
      <c r="D39" s="34">
        <f>D40</f>
        <v>6176</v>
      </c>
      <c r="E39" s="34">
        <f>E40</f>
        <v>6299.5</v>
      </c>
    </row>
    <row r="40" spans="1:5" ht="42.75">
      <c r="A40" s="44" t="s">
        <v>242</v>
      </c>
      <c r="B40" s="45">
        <v>182</v>
      </c>
      <c r="C40" s="33" t="s">
        <v>243</v>
      </c>
      <c r="D40" s="34">
        <v>6176</v>
      </c>
      <c r="E40" s="34">
        <v>6299.5</v>
      </c>
    </row>
    <row r="41" spans="1:5" ht="15.75" customHeight="1">
      <c r="A41" s="44" t="s">
        <v>244</v>
      </c>
      <c r="B41" s="45">
        <v>182</v>
      </c>
      <c r="C41" s="33" t="s">
        <v>245</v>
      </c>
      <c r="D41" s="34">
        <f>D42</f>
        <v>10353.6</v>
      </c>
      <c r="E41" s="34">
        <f>E42</f>
        <v>10560.7</v>
      </c>
    </row>
    <row r="42" spans="1:5" ht="58.5" customHeight="1">
      <c r="A42" s="44" t="s">
        <v>246</v>
      </c>
      <c r="B42" s="45">
        <v>182</v>
      </c>
      <c r="C42" s="33" t="s">
        <v>247</v>
      </c>
      <c r="D42" s="34">
        <v>10353.6</v>
      </c>
      <c r="E42" s="34">
        <v>10560.7</v>
      </c>
    </row>
    <row r="43" spans="1:5" ht="19.5" customHeight="1">
      <c r="A43" s="42" t="s">
        <v>335</v>
      </c>
      <c r="B43" s="43">
        <v>182</v>
      </c>
      <c r="C43" s="40" t="s">
        <v>334</v>
      </c>
      <c r="D43" s="39">
        <f>D44</f>
        <v>39.7</v>
      </c>
      <c r="E43" s="39">
        <f>E44</f>
        <v>39.7</v>
      </c>
    </row>
    <row r="44" spans="1:5" ht="60" customHeight="1">
      <c r="A44" s="44" t="s">
        <v>337</v>
      </c>
      <c r="B44" s="50"/>
      <c r="C44" s="33" t="s">
        <v>336</v>
      </c>
      <c r="D44" s="34">
        <f>D45</f>
        <v>39.7</v>
      </c>
      <c r="E44" s="34">
        <f>E45</f>
        <v>39.7</v>
      </c>
    </row>
    <row r="45" spans="1:5" ht="102" customHeight="1">
      <c r="A45" s="44" t="s">
        <v>316</v>
      </c>
      <c r="B45" s="50"/>
      <c r="C45" s="33" t="s">
        <v>338</v>
      </c>
      <c r="D45" s="34">
        <v>39.7</v>
      </c>
      <c r="E45" s="34">
        <v>39.7</v>
      </c>
    </row>
    <row r="46" spans="1:5" ht="36" customHeight="1" hidden="1">
      <c r="A46" s="29" t="s">
        <v>248</v>
      </c>
      <c r="B46" s="43">
        <v>707</v>
      </c>
      <c r="C46" s="40" t="s">
        <v>249</v>
      </c>
      <c r="D46" s="39">
        <f aca="true" t="shared" si="0" ref="D46:E48">D47</f>
        <v>0</v>
      </c>
      <c r="E46" s="39">
        <f t="shared" si="0"/>
        <v>0</v>
      </c>
    </row>
    <row r="47" spans="1:5" ht="33.75" customHeight="1" hidden="1">
      <c r="A47" s="51" t="s">
        <v>298</v>
      </c>
      <c r="B47" s="45">
        <v>707</v>
      </c>
      <c r="C47" s="33" t="s">
        <v>301</v>
      </c>
      <c r="D47" s="34">
        <f t="shared" si="0"/>
        <v>0</v>
      </c>
      <c r="E47" s="52">
        <f t="shared" si="0"/>
        <v>0</v>
      </c>
    </row>
    <row r="48" spans="1:5" ht="54.75" customHeight="1" hidden="1">
      <c r="A48" s="51" t="s">
        <v>299</v>
      </c>
      <c r="B48" s="45">
        <v>707</v>
      </c>
      <c r="C48" s="33" t="s">
        <v>302</v>
      </c>
      <c r="D48" s="34">
        <f t="shared" si="0"/>
        <v>0</v>
      </c>
      <c r="E48" s="52">
        <f t="shared" si="0"/>
        <v>0</v>
      </c>
    </row>
    <row r="49" spans="1:5" ht="30" customHeight="1" hidden="1">
      <c r="A49" s="51" t="s">
        <v>300</v>
      </c>
      <c r="B49" s="45">
        <v>707</v>
      </c>
      <c r="C49" s="33" t="s">
        <v>303</v>
      </c>
      <c r="D49" s="52"/>
      <c r="E49" s="52"/>
    </row>
    <row r="50" spans="1:5" ht="90" customHeight="1" hidden="1">
      <c r="A50" s="41" t="s">
        <v>250</v>
      </c>
      <c r="B50" s="45"/>
      <c r="C50" s="33" t="s">
        <v>441</v>
      </c>
      <c r="D50" s="52">
        <f>D51</f>
        <v>0</v>
      </c>
      <c r="E50" s="53">
        <f>E51</f>
        <v>0</v>
      </c>
    </row>
    <row r="51" spans="1:5" ht="90" customHeight="1" hidden="1">
      <c r="A51" s="41" t="s">
        <v>442</v>
      </c>
      <c r="B51" s="45"/>
      <c r="C51" s="33" t="s">
        <v>443</v>
      </c>
      <c r="D51" s="52">
        <f>D52</f>
        <v>0</v>
      </c>
      <c r="E51" s="52">
        <f>E52</f>
        <v>0</v>
      </c>
    </row>
    <row r="52" spans="1:5" ht="21" customHeight="1" hidden="1">
      <c r="A52" s="41" t="s">
        <v>444</v>
      </c>
      <c r="B52" s="45"/>
      <c r="C52" s="33" t="s">
        <v>445</v>
      </c>
      <c r="D52" s="52"/>
      <c r="E52" s="52"/>
    </row>
    <row r="53" spans="1:5" ht="63" customHeight="1" hidden="1">
      <c r="A53" s="29" t="s">
        <v>251</v>
      </c>
      <c r="B53" s="43">
        <v>707</v>
      </c>
      <c r="C53" s="40" t="s">
        <v>446</v>
      </c>
      <c r="D53" s="53">
        <f>D54</f>
        <v>0</v>
      </c>
      <c r="E53" s="53">
        <f>E54</f>
        <v>0</v>
      </c>
    </row>
    <row r="54" spans="1:5" ht="69" customHeight="1" hidden="1">
      <c r="A54" s="41" t="s">
        <v>252</v>
      </c>
      <c r="B54" s="45"/>
      <c r="C54" s="33" t="s">
        <v>447</v>
      </c>
      <c r="D54" s="52">
        <f>D55</f>
        <v>0</v>
      </c>
      <c r="E54" s="52">
        <f>E55</f>
        <v>0</v>
      </c>
    </row>
    <row r="55" spans="1:5" ht="100.5" customHeight="1" hidden="1">
      <c r="A55" s="41" t="s">
        <v>253</v>
      </c>
      <c r="B55" s="45"/>
      <c r="C55" s="33" t="s">
        <v>448</v>
      </c>
      <c r="D55" s="52"/>
      <c r="E55" s="52">
        <f>E56</f>
        <v>0</v>
      </c>
    </row>
    <row r="56" spans="1:5" s="15" customFormat="1" ht="17.25" customHeight="1" hidden="1">
      <c r="A56" s="54" t="s">
        <v>304</v>
      </c>
      <c r="B56" s="45">
        <v>707</v>
      </c>
      <c r="C56" s="40" t="s">
        <v>449</v>
      </c>
      <c r="D56" s="53">
        <f>D57</f>
        <v>0</v>
      </c>
      <c r="E56" s="52"/>
    </row>
    <row r="57" spans="1:5" s="15" customFormat="1" ht="22.5" customHeight="1" hidden="1">
      <c r="A57" s="55" t="s">
        <v>305</v>
      </c>
      <c r="B57" s="45">
        <v>707</v>
      </c>
      <c r="C57" s="33" t="s">
        <v>308</v>
      </c>
      <c r="D57" s="52">
        <f>D58</f>
        <v>0</v>
      </c>
      <c r="E57" s="39">
        <f>E58</f>
        <v>6232.099999999999</v>
      </c>
    </row>
    <row r="58" spans="1:5" s="15" customFormat="1" ht="45.75" customHeight="1" hidden="1">
      <c r="A58" s="55" t="s">
        <v>306</v>
      </c>
      <c r="B58" s="45"/>
      <c r="C58" s="33" t="s">
        <v>309</v>
      </c>
      <c r="D58" s="52">
        <f>D59</f>
        <v>0</v>
      </c>
      <c r="E58" s="34">
        <f>E59+E65+E62</f>
        <v>6232.099999999999</v>
      </c>
    </row>
    <row r="59" spans="1:5" s="15" customFormat="1" ht="18.75" customHeight="1" hidden="1">
      <c r="A59" s="55" t="s">
        <v>307</v>
      </c>
      <c r="B59" s="45">
        <v>707</v>
      </c>
      <c r="C59" s="33" t="s">
        <v>315</v>
      </c>
      <c r="D59" s="52"/>
      <c r="E59" s="34">
        <f>E60</f>
        <v>3278.3999999999996</v>
      </c>
    </row>
    <row r="60" spans="1:5" s="15" customFormat="1" ht="22.5" customHeight="1">
      <c r="A60" s="37" t="s">
        <v>254</v>
      </c>
      <c r="B60" s="56" t="s">
        <v>3</v>
      </c>
      <c r="C60" s="40" t="s">
        <v>255</v>
      </c>
      <c r="D60" s="39">
        <f>D61</f>
        <v>3271.2</v>
      </c>
      <c r="E60" s="39">
        <f>E61</f>
        <v>3278.3999999999996</v>
      </c>
    </row>
    <row r="61" spans="1:5" s="15" customFormat="1" ht="43.5" customHeight="1">
      <c r="A61" s="32" t="s">
        <v>256</v>
      </c>
      <c r="B61" s="57" t="s">
        <v>3</v>
      </c>
      <c r="C61" s="58" t="s">
        <v>257</v>
      </c>
      <c r="D61" s="34">
        <f>D62+D72+D65</f>
        <v>3271.2</v>
      </c>
      <c r="E61" s="34">
        <f>E62+E72+E65</f>
        <v>3278.3999999999996</v>
      </c>
    </row>
    <row r="62" spans="1:5" s="15" customFormat="1" ht="20.25" customHeight="1" hidden="1">
      <c r="A62" s="32" t="s">
        <v>258</v>
      </c>
      <c r="B62" s="57" t="s">
        <v>3</v>
      </c>
      <c r="C62" s="58" t="s">
        <v>450</v>
      </c>
      <c r="D62" s="34">
        <f>D63</f>
        <v>0</v>
      </c>
      <c r="E62" s="34">
        <f>E63</f>
        <v>0</v>
      </c>
    </row>
    <row r="63" spans="1:5" s="15" customFormat="1" ht="24" customHeight="1" hidden="1">
      <c r="A63" s="32" t="s">
        <v>259</v>
      </c>
      <c r="B63" s="59" t="s">
        <v>3</v>
      </c>
      <c r="C63" s="58" t="s">
        <v>399</v>
      </c>
      <c r="D63" s="34">
        <f>D64</f>
        <v>0</v>
      </c>
      <c r="E63" s="34">
        <f>E64</f>
        <v>0</v>
      </c>
    </row>
    <row r="64" spans="1:5" ht="34.5" customHeight="1" hidden="1">
      <c r="A64" s="32" t="s">
        <v>260</v>
      </c>
      <c r="B64" s="57">
        <v>737</v>
      </c>
      <c r="C64" s="58" t="s">
        <v>398</v>
      </c>
      <c r="D64" s="34"/>
      <c r="E64" s="34"/>
    </row>
    <row r="65" spans="1:5" ht="59.25" customHeight="1">
      <c r="A65" s="32" t="s">
        <v>261</v>
      </c>
      <c r="B65" s="57" t="s">
        <v>3</v>
      </c>
      <c r="C65" s="58" t="s">
        <v>401</v>
      </c>
      <c r="D65" s="34">
        <f>D66+D68+D70</f>
        <v>2953.7</v>
      </c>
      <c r="E65" s="34">
        <f>E66+E68+E70</f>
        <v>2953.7</v>
      </c>
    </row>
    <row r="66" spans="1:5" ht="54" customHeight="1" hidden="1">
      <c r="A66" s="41" t="s">
        <v>406</v>
      </c>
      <c r="B66" s="57"/>
      <c r="C66" s="58" t="s">
        <v>416</v>
      </c>
      <c r="D66" s="34">
        <f>D67</f>
        <v>0</v>
      </c>
      <c r="E66" s="34">
        <f>E67</f>
        <v>0</v>
      </c>
    </row>
    <row r="67" spans="1:5" ht="48" customHeight="1" hidden="1">
      <c r="A67" s="41" t="s">
        <v>405</v>
      </c>
      <c r="B67" s="57"/>
      <c r="C67" s="58" t="s">
        <v>415</v>
      </c>
      <c r="D67" s="34"/>
      <c r="E67" s="34"/>
    </row>
    <row r="68" spans="1:5" ht="55.5" customHeight="1" hidden="1">
      <c r="A68" s="41" t="s">
        <v>406</v>
      </c>
      <c r="B68" s="57"/>
      <c r="C68" s="58" t="s">
        <v>404</v>
      </c>
      <c r="D68" s="34">
        <f>D69</f>
        <v>0</v>
      </c>
      <c r="E68" s="34"/>
    </row>
    <row r="69" spans="1:5" ht="48" customHeight="1" hidden="1">
      <c r="A69" s="41" t="s">
        <v>405</v>
      </c>
      <c r="B69" s="57"/>
      <c r="C69" s="58" t="s">
        <v>404</v>
      </c>
      <c r="D69" s="34"/>
      <c r="E69" s="34"/>
    </row>
    <row r="70" spans="1:5" ht="17.25" customHeight="1">
      <c r="A70" s="32" t="s">
        <v>262</v>
      </c>
      <c r="B70" s="57" t="s">
        <v>3</v>
      </c>
      <c r="C70" s="58" t="s">
        <v>402</v>
      </c>
      <c r="D70" s="34">
        <f>D71</f>
        <v>2953.7</v>
      </c>
      <c r="E70" s="34">
        <f>E71</f>
        <v>2953.7</v>
      </c>
    </row>
    <row r="71" spans="1:10" ht="31.5" customHeight="1">
      <c r="A71" s="32" t="s">
        <v>263</v>
      </c>
      <c r="B71" s="57" t="s">
        <v>30</v>
      </c>
      <c r="C71" s="58" t="s">
        <v>403</v>
      </c>
      <c r="D71" s="34">
        <v>2953.7</v>
      </c>
      <c r="E71" s="34">
        <v>2953.7</v>
      </c>
      <c r="F71" s="185"/>
      <c r="G71" s="185"/>
      <c r="H71" s="185"/>
      <c r="I71" s="185"/>
      <c r="J71" s="185"/>
    </row>
    <row r="72" spans="1:5" ht="34.5" customHeight="1">
      <c r="A72" s="32" t="s">
        <v>314</v>
      </c>
      <c r="B72" s="57" t="s">
        <v>3</v>
      </c>
      <c r="C72" s="58" t="s">
        <v>341</v>
      </c>
      <c r="D72" s="34">
        <f>D73+D75</f>
        <v>317.5</v>
      </c>
      <c r="E72" s="34">
        <f>E73+E75</f>
        <v>324.7</v>
      </c>
    </row>
    <row r="73" spans="1:5" s="15" customFormat="1" ht="49.5" customHeight="1">
      <c r="A73" s="41" t="s">
        <v>266</v>
      </c>
      <c r="B73" s="60"/>
      <c r="C73" s="155" t="s">
        <v>342</v>
      </c>
      <c r="D73" s="34">
        <f>D74</f>
        <v>0.7</v>
      </c>
      <c r="E73" s="34">
        <f>E74</f>
        <v>0.7</v>
      </c>
    </row>
    <row r="74" spans="1:5" s="15" customFormat="1" ht="50.25" customHeight="1">
      <c r="A74" s="41" t="s">
        <v>267</v>
      </c>
      <c r="B74" s="61"/>
      <c r="C74" s="58" t="s">
        <v>343</v>
      </c>
      <c r="D74" s="34">
        <v>0.7</v>
      </c>
      <c r="E74" s="34">
        <v>0.7</v>
      </c>
    </row>
    <row r="75" spans="1:5" s="15" customFormat="1" ht="47.25" customHeight="1">
      <c r="A75" s="32" t="s">
        <v>264</v>
      </c>
      <c r="B75" s="57" t="s">
        <v>3</v>
      </c>
      <c r="C75" s="58" t="s">
        <v>344</v>
      </c>
      <c r="D75" s="34">
        <f>D76</f>
        <v>316.8</v>
      </c>
      <c r="E75" s="34">
        <f>E76</f>
        <v>324</v>
      </c>
    </row>
    <row r="76" spans="1:5" ht="59.25" customHeight="1">
      <c r="A76" s="32" t="s">
        <v>265</v>
      </c>
      <c r="B76" s="57" t="s">
        <v>30</v>
      </c>
      <c r="C76" s="58" t="s">
        <v>345</v>
      </c>
      <c r="D76" s="34">
        <v>316.8</v>
      </c>
      <c r="E76" s="34">
        <v>324</v>
      </c>
    </row>
    <row r="77" spans="1:5" ht="28.5" hidden="1">
      <c r="A77" s="62" t="s">
        <v>268</v>
      </c>
      <c r="B77" s="63"/>
      <c r="C77" s="64" t="s">
        <v>269</v>
      </c>
      <c r="D77" s="39">
        <f>D78</f>
        <v>0</v>
      </c>
      <c r="E77" s="34"/>
    </row>
    <row r="78" spans="1:5" ht="14.25" hidden="1">
      <c r="A78" s="65" t="s">
        <v>270</v>
      </c>
      <c r="B78" s="50"/>
      <c r="C78" s="66" t="s">
        <v>271</v>
      </c>
      <c r="D78" s="34">
        <f>D79</f>
        <v>0</v>
      </c>
      <c r="E78" s="39"/>
    </row>
    <row r="79" spans="1:5" ht="14.25" hidden="1">
      <c r="A79" s="65" t="s">
        <v>272</v>
      </c>
      <c r="B79" s="50"/>
      <c r="C79" s="66" t="s">
        <v>273</v>
      </c>
      <c r="D79" s="34">
        <f>D80</f>
        <v>0</v>
      </c>
      <c r="E79" s="186"/>
    </row>
    <row r="80" spans="1:5" ht="42.75" hidden="1">
      <c r="A80" s="67" t="s">
        <v>274</v>
      </c>
      <c r="B80" s="61"/>
      <c r="C80" s="36" t="s">
        <v>275</v>
      </c>
      <c r="D80" s="34"/>
      <c r="E80" s="186"/>
    </row>
    <row r="81" spans="1:5" ht="14.25">
      <c r="A81" s="68" t="s">
        <v>276</v>
      </c>
      <c r="B81" s="69"/>
      <c r="C81" s="70"/>
      <c r="D81" s="39">
        <f>D15+D60</f>
        <v>41128.899999999994</v>
      </c>
      <c r="E81" s="39">
        <f>E15+E60</f>
        <v>42114.7</v>
      </c>
    </row>
    <row r="82" spans="3:4" ht="13.5">
      <c r="C82" s="8"/>
      <c r="D82" s="8"/>
    </row>
    <row r="83" spans="3:4" ht="13.5">
      <c r="C83" s="8"/>
      <c r="D83" s="8"/>
    </row>
    <row r="84" spans="3:4" ht="13.5">
      <c r="C84" s="8"/>
      <c r="D84" s="8"/>
    </row>
    <row r="85" spans="3:4" ht="13.5">
      <c r="C85" s="8"/>
      <c r="D85" s="8"/>
    </row>
    <row r="86" spans="3:4" ht="13.5">
      <c r="C86" s="8"/>
      <c r="D86" s="8"/>
    </row>
    <row r="87" spans="3:4" ht="13.5">
      <c r="C87" s="8"/>
      <c r="D87" s="8"/>
    </row>
    <row r="88" spans="3:4" ht="13.5">
      <c r="C88" s="8"/>
      <c r="D88" s="8"/>
    </row>
    <row r="89" spans="3:4" ht="13.5">
      <c r="C89" s="8"/>
      <c r="D89" s="8"/>
    </row>
    <row r="90" spans="3:4" ht="13.5">
      <c r="C90" s="8"/>
      <c r="D90" s="8"/>
    </row>
    <row r="91" spans="3:4" ht="13.5">
      <c r="C91" s="8"/>
      <c r="D91" s="8"/>
    </row>
    <row r="92" spans="3:4" ht="13.5">
      <c r="C92" s="8"/>
      <c r="D92" s="8"/>
    </row>
    <row r="93" spans="3:4" ht="13.5">
      <c r="C93" s="8"/>
      <c r="D93" s="8"/>
    </row>
    <row r="94" spans="3:4" ht="13.5">
      <c r="C94" s="8"/>
      <c r="D94" s="8"/>
    </row>
    <row r="95" spans="3:4" ht="13.5">
      <c r="C95" s="8"/>
      <c r="D95" s="8"/>
    </row>
    <row r="96" spans="3:4" ht="13.5">
      <c r="C96" s="8"/>
      <c r="D96" s="8"/>
    </row>
    <row r="97" spans="3:4" ht="13.5">
      <c r="C97" s="8"/>
      <c r="D97" s="8"/>
    </row>
    <row r="98" spans="3:4" ht="13.5">
      <c r="C98" s="8"/>
      <c r="D98" s="8"/>
    </row>
    <row r="99" spans="3:4" ht="13.5">
      <c r="C99" s="8"/>
      <c r="D99" s="8"/>
    </row>
    <row r="100" spans="3:4" ht="13.5">
      <c r="C100" s="8"/>
      <c r="D100" s="8"/>
    </row>
    <row r="101" spans="3:4" ht="13.5">
      <c r="C101" s="8"/>
      <c r="D101" s="8"/>
    </row>
    <row r="102" spans="3:4" ht="13.5">
      <c r="C102" s="8"/>
      <c r="D102" s="8"/>
    </row>
    <row r="103" spans="3:4" ht="13.5">
      <c r="C103" s="8"/>
      <c r="D103" s="8"/>
    </row>
    <row r="104" spans="3:4" ht="13.5">
      <c r="C104" s="8"/>
      <c r="D104" s="8"/>
    </row>
    <row r="105" spans="3:4" ht="13.5">
      <c r="C105" s="8"/>
      <c r="D105" s="8"/>
    </row>
    <row r="106" spans="3:4" ht="13.5">
      <c r="C106" s="8"/>
      <c r="D106" s="8"/>
    </row>
    <row r="107" spans="3:4" ht="13.5">
      <c r="C107" s="8"/>
      <c r="D107" s="8"/>
    </row>
    <row r="108" spans="3:4" ht="13.5">
      <c r="C108" s="8"/>
      <c r="D108" s="8"/>
    </row>
    <row r="109" spans="3:4" ht="13.5">
      <c r="C109" s="8"/>
      <c r="D109" s="8"/>
    </row>
    <row r="110" spans="3:4" ht="13.5">
      <c r="C110" s="8"/>
      <c r="D110" s="8"/>
    </row>
    <row r="111" spans="3:4" ht="13.5">
      <c r="C111" s="8"/>
      <c r="D111" s="8"/>
    </row>
    <row r="112" spans="3:4" ht="13.5">
      <c r="C112" s="8"/>
      <c r="D112" s="8"/>
    </row>
    <row r="113" spans="3:4" ht="13.5">
      <c r="C113" s="8"/>
      <c r="D113" s="8"/>
    </row>
    <row r="114" spans="3:4" ht="13.5">
      <c r="C114" s="8"/>
      <c r="D114" s="8"/>
    </row>
    <row r="115" spans="3:4" ht="13.5">
      <c r="C115" s="8"/>
      <c r="D115" s="8"/>
    </row>
    <row r="116" spans="3:4" ht="13.5">
      <c r="C116" s="8"/>
      <c r="D116" s="8"/>
    </row>
    <row r="117" spans="3:4" ht="13.5">
      <c r="C117" s="8"/>
      <c r="D117" s="8"/>
    </row>
    <row r="118" spans="3:4" ht="13.5">
      <c r="C118" s="8"/>
      <c r="D118" s="8"/>
    </row>
    <row r="119" spans="3:4" ht="13.5">
      <c r="C119" s="8"/>
      <c r="D119" s="8"/>
    </row>
    <row r="120" spans="3:4" ht="13.5">
      <c r="C120" s="8"/>
      <c r="D120" s="8"/>
    </row>
    <row r="121" spans="3:4" ht="13.5">
      <c r="C121" s="8"/>
      <c r="D121" s="8"/>
    </row>
    <row r="122" spans="3:4" ht="13.5">
      <c r="C122" s="8"/>
      <c r="D122" s="8"/>
    </row>
    <row r="123" spans="3:4" ht="13.5">
      <c r="C123" s="8"/>
      <c r="D123" s="8"/>
    </row>
  </sheetData>
  <sheetProtection/>
  <mergeCells count="3">
    <mergeCell ref="C9:E9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49" sqref="A49:C49"/>
    </sheetView>
  </sheetViews>
  <sheetFormatPr defaultColWidth="9.125" defaultRowHeight="12.75"/>
  <cols>
    <col min="1" max="1" width="12.625" style="4" customWidth="1"/>
    <col min="2" max="2" width="30.875" style="4" customWidth="1"/>
    <col min="3" max="3" width="60.00390625" style="4" customWidth="1"/>
    <col min="4" max="16384" width="9.125" style="4" customWidth="1"/>
  </cols>
  <sheetData>
    <row r="1" spans="3:5" ht="14.25">
      <c r="C1" s="26" t="s">
        <v>456</v>
      </c>
      <c r="D1" s="27"/>
      <c r="E1" s="27"/>
    </row>
    <row r="2" spans="3:5" ht="14.25">
      <c r="C2" s="26" t="s">
        <v>75</v>
      </c>
      <c r="D2" s="27"/>
      <c r="E2" s="27"/>
    </row>
    <row r="3" spans="3:5" ht="14.25">
      <c r="C3" s="26" t="s">
        <v>70</v>
      </c>
      <c r="D3" s="27"/>
      <c r="E3" s="27"/>
    </row>
    <row r="4" spans="3:5" ht="14.25">
      <c r="C4" s="26" t="s">
        <v>457</v>
      </c>
      <c r="D4" s="27"/>
      <c r="E4" s="27"/>
    </row>
    <row r="5" spans="3:5" ht="14.25">
      <c r="C5" s="26" t="s">
        <v>452</v>
      </c>
      <c r="D5" s="27"/>
      <c r="E5" s="27"/>
    </row>
    <row r="6" spans="3:5" ht="14.25">
      <c r="C6" s="26" t="s">
        <v>451</v>
      </c>
      <c r="D6" s="27"/>
      <c r="E6" s="27"/>
    </row>
    <row r="7" spans="3:5" ht="14.25">
      <c r="C7" s="26" t="s">
        <v>435</v>
      </c>
      <c r="D7" s="73"/>
      <c r="E7" s="73"/>
    </row>
    <row r="8" spans="3:4" ht="13.5">
      <c r="C8" s="8"/>
      <c r="D8" s="187"/>
    </row>
    <row r="9" spans="1:3" ht="18.75" customHeight="1">
      <c r="A9" s="188" t="s">
        <v>458</v>
      </c>
      <c r="B9" s="189"/>
      <c r="C9" s="189"/>
    </row>
    <row r="10" spans="1:3" ht="20.25" customHeight="1">
      <c r="A10" s="188" t="s">
        <v>459</v>
      </c>
      <c r="B10" s="188"/>
      <c r="C10" s="188"/>
    </row>
    <row r="11" spans="1:3" ht="13.5">
      <c r="A11" s="190"/>
      <c r="B11" s="191"/>
      <c r="C11" s="192"/>
    </row>
    <row r="12" spans="1:3" ht="84.75" customHeight="1">
      <c r="A12" s="193" t="s">
        <v>460</v>
      </c>
      <c r="B12" s="193" t="s">
        <v>461</v>
      </c>
      <c r="C12" s="23" t="s">
        <v>462</v>
      </c>
    </row>
    <row r="13" spans="1:3" ht="33" customHeight="1" hidden="1">
      <c r="A13" s="193">
        <v>182</v>
      </c>
      <c r="B13" s="193"/>
      <c r="C13" s="29" t="s">
        <v>463</v>
      </c>
    </row>
    <row r="14" spans="1:3" ht="21" customHeight="1" hidden="1">
      <c r="A14" s="74">
        <v>182</v>
      </c>
      <c r="B14" s="194" t="s">
        <v>464</v>
      </c>
      <c r="C14" s="41" t="s">
        <v>203</v>
      </c>
    </row>
    <row r="15" spans="1:3" ht="23.25" customHeight="1" hidden="1">
      <c r="A15" s="74">
        <v>182</v>
      </c>
      <c r="B15" s="194" t="s">
        <v>465</v>
      </c>
      <c r="C15" s="41" t="s">
        <v>225</v>
      </c>
    </row>
    <row r="16" spans="1:3" ht="24.75" customHeight="1" hidden="1">
      <c r="A16" s="74">
        <v>182</v>
      </c>
      <c r="B16" s="194" t="s">
        <v>466</v>
      </c>
      <c r="C16" s="41" t="s">
        <v>230</v>
      </c>
    </row>
    <row r="17" spans="1:3" ht="26.25" customHeight="1" hidden="1">
      <c r="A17" s="74">
        <v>182</v>
      </c>
      <c r="B17" s="194" t="s">
        <v>467</v>
      </c>
      <c r="C17" s="41" t="s">
        <v>468</v>
      </c>
    </row>
    <row r="18" spans="1:3" ht="33.75" customHeight="1" hidden="1">
      <c r="A18" s="74">
        <v>182</v>
      </c>
      <c r="B18" s="194" t="s">
        <v>467</v>
      </c>
      <c r="C18" s="41" t="s">
        <v>469</v>
      </c>
    </row>
    <row r="19" spans="1:3" ht="33.75" customHeight="1" hidden="1">
      <c r="A19" s="193">
        <v>707</v>
      </c>
      <c r="B19" s="195"/>
      <c r="C19" s="29" t="s">
        <v>470</v>
      </c>
    </row>
    <row r="20" spans="1:3" ht="72" customHeight="1" hidden="1">
      <c r="A20" s="74">
        <v>707</v>
      </c>
      <c r="B20" s="194" t="s">
        <v>471</v>
      </c>
      <c r="C20" s="41" t="s">
        <v>472</v>
      </c>
    </row>
    <row r="21" spans="1:3" ht="70.5" customHeight="1" hidden="1">
      <c r="A21" s="74">
        <v>707</v>
      </c>
      <c r="B21" s="194" t="s">
        <v>473</v>
      </c>
      <c r="C21" s="41" t="s">
        <v>474</v>
      </c>
    </row>
    <row r="22" spans="1:3" ht="45" customHeight="1" hidden="1">
      <c r="A22" s="74">
        <v>707</v>
      </c>
      <c r="B22" s="194" t="s">
        <v>475</v>
      </c>
      <c r="C22" s="41" t="s">
        <v>476</v>
      </c>
    </row>
    <row r="23" spans="1:3" ht="30" customHeight="1">
      <c r="A23" s="196">
        <v>737</v>
      </c>
      <c r="B23" s="195"/>
      <c r="C23" s="197" t="s">
        <v>477</v>
      </c>
    </row>
    <row r="24" spans="1:3" ht="99.75" customHeight="1">
      <c r="A24" s="198">
        <v>737</v>
      </c>
      <c r="B24" s="194" t="s">
        <v>478</v>
      </c>
      <c r="C24" s="199" t="s">
        <v>316</v>
      </c>
    </row>
    <row r="25" spans="1:3" ht="99.75" customHeight="1">
      <c r="A25" s="198">
        <v>737</v>
      </c>
      <c r="B25" s="194" t="s">
        <v>479</v>
      </c>
      <c r="C25" s="199" t="s">
        <v>316</v>
      </c>
    </row>
    <row r="26" spans="1:3" ht="114" customHeight="1">
      <c r="A26" s="198">
        <v>737</v>
      </c>
      <c r="B26" s="194" t="s">
        <v>480</v>
      </c>
      <c r="C26" s="200" t="s">
        <v>481</v>
      </c>
    </row>
    <row r="27" spans="1:3" ht="114" customHeight="1">
      <c r="A27" s="198">
        <v>737</v>
      </c>
      <c r="B27" s="194" t="s">
        <v>473</v>
      </c>
      <c r="C27" s="200" t="s">
        <v>482</v>
      </c>
    </row>
    <row r="28" spans="1:3" ht="100.5" customHeight="1">
      <c r="A28" s="198">
        <v>737</v>
      </c>
      <c r="B28" s="194" t="s">
        <v>483</v>
      </c>
      <c r="C28" s="199" t="s">
        <v>484</v>
      </c>
    </row>
    <row r="29" spans="1:3" ht="34.5" customHeight="1">
      <c r="A29" s="198">
        <v>737</v>
      </c>
      <c r="B29" s="194" t="s">
        <v>485</v>
      </c>
      <c r="C29" s="199" t="s">
        <v>486</v>
      </c>
    </row>
    <row r="30" spans="1:3" ht="35.25" customHeight="1">
      <c r="A30" s="198">
        <v>737</v>
      </c>
      <c r="B30" s="194" t="s">
        <v>487</v>
      </c>
      <c r="C30" s="199" t="s">
        <v>429</v>
      </c>
    </row>
    <row r="31" spans="1:3" ht="110.25" customHeight="1">
      <c r="A31" s="198">
        <v>737</v>
      </c>
      <c r="B31" s="194" t="s">
        <v>488</v>
      </c>
      <c r="C31" s="199" t="s">
        <v>489</v>
      </c>
    </row>
    <row r="32" spans="1:3" ht="123" customHeight="1">
      <c r="A32" s="198">
        <v>737</v>
      </c>
      <c r="B32" s="194" t="s">
        <v>490</v>
      </c>
      <c r="C32" s="199" t="s">
        <v>491</v>
      </c>
    </row>
    <row r="33" spans="1:3" ht="23.25" customHeight="1">
      <c r="A33" s="198">
        <v>737</v>
      </c>
      <c r="B33" s="194" t="s">
        <v>529</v>
      </c>
      <c r="C33" s="203" t="s">
        <v>530</v>
      </c>
    </row>
    <row r="34" spans="1:3" ht="99" customHeight="1" hidden="1">
      <c r="A34" s="198">
        <v>737</v>
      </c>
      <c r="B34" s="194" t="s">
        <v>492</v>
      </c>
      <c r="C34" s="199" t="s">
        <v>493</v>
      </c>
    </row>
    <row r="35" spans="1:3" ht="63" customHeight="1" hidden="1">
      <c r="A35" s="198">
        <v>737</v>
      </c>
      <c r="B35" s="194" t="s">
        <v>494</v>
      </c>
      <c r="C35" s="199" t="s">
        <v>495</v>
      </c>
    </row>
    <row r="36" spans="1:3" ht="33" customHeight="1" hidden="1">
      <c r="A36" s="198">
        <v>737</v>
      </c>
      <c r="B36" s="194" t="s">
        <v>496</v>
      </c>
      <c r="C36" s="199" t="s">
        <v>497</v>
      </c>
    </row>
    <row r="37" spans="1:3" ht="54.75" customHeight="1" hidden="1">
      <c r="A37" s="198">
        <v>737</v>
      </c>
      <c r="B37" s="194" t="s">
        <v>496</v>
      </c>
      <c r="C37" s="199" t="s">
        <v>417</v>
      </c>
    </row>
    <row r="38" spans="1:3" ht="33.75" customHeight="1">
      <c r="A38" s="198">
        <v>737</v>
      </c>
      <c r="B38" s="194" t="s">
        <v>498</v>
      </c>
      <c r="C38" s="199" t="s">
        <v>499</v>
      </c>
    </row>
    <row r="39" spans="1:3" ht="33" customHeight="1">
      <c r="A39" s="198">
        <v>737</v>
      </c>
      <c r="B39" s="194" t="s">
        <v>500</v>
      </c>
      <c r="C39" s="199" t="s">
        <v>501</v>
      </c>
    </row>
    <row r="40" spans="1:3" ht="33" customHeight="1">
      <c r="A40" s="201" t="s">
        <v>30</v>
      </c>
      <c r="B40" s="202" t="s">
        <v>502</v>
      </c>
      <c r="C40" s="203" t="s">
        <v>503</v>
      </c>
    </row>
    <row r="41" spans="1:3" ht="37.5" customHeight="1" hidden="1">
      <c r="A41" s="201" t="s">
        <v>30</v>
      </c>
      <c r="B41" s="202" t="s">
        <v>504</v>
      </c>
      <c r="C41" s="204" t="s">
        <v>260</v>
      </c>
    </row>
    <row r="42" spans="1:3" ht="48" customHeight="1" hidden="1">
      <c r="A42" s="201" t="s">
        <v>30</v>
      </c>
      <c r="B42" s="202" t="s">
        <v>505</v>
      </c>
      <c r="C42" s="204" t="s">
        <v>506</v>
      </c>
    </row>
    <row r="43" spans="1:3" ht="23.25" customHeight="1" hidden="1">
      <c r="A43" s="201" t="s">
        <v>30</v>
      </c>
      <c r="B43" s="202" t="s">
        <v>507</v>
      </c>
      <c r="C43" s="204" t="s">
        <v>263</v>
      </c>
    </row>
    <row r="44" spans="1:3" ht="60.75" customHeight="1" hidden="1">
      <c r="A44" s="201" t="s">
        <v>30</v>
      </c>
      <c r="B44" s="202" t="s">
        <v>508</v>
      </c>
      <c r="C44" s="204" t="s">
        <v>265</v>
      </c>
    </row>
    <row r="45" spans="1:3" ht="46.5" customHeight="1" hidden="1">
      <c r="A45" s="201" t="s">
        <v>30</v>
      </c>
      <c r="B45" s="202" t="s">
        <v>509</v>
      </c>
      <c r="C45" s="204" t="s">
        <v>267</v>
      </c>
    </row>
    <row r="46" spans="1:3" ht="41.25" customHeight="1" hidden="1">
      <c r="A46" s="201" t="s">
        <v>30</v>
      </c>
      <c r="B46" s="202" t="s">
        <v>510</v>
      </c>
      <c r="C46" s="204" t="s">
        <v>511</v>
      </c>
    </row>
    <row r="47" spans="1:3" ht="122.25" customHeight="1" hidden="1">
      <c r="A47" s="201" t="s">
        <v>30</v>
      </c>
      <c r="B47" s="202" t="s">
        <v>512</v>
      </c>
      <c r="C47" s="205" t="s">
        <v>513</v>
      </c>
    </row>
    <row r="48" spans="1:3" ht="62.25" customHeight="1" hidden="1">
      <c r="A48" s="201" t="s">
        <v>30</v>
      </c>
      <c r="B48" s="202" t="s">
        <v>514</v>
      </c>
      <c r="C48" s="205" t="s">
        <v>515</v>
      </c>
    </row>
    <row r="49" spans="1:3" ht="51" customHeight="1">
      <c r="A49" s="206" t="s">
        <v>516</v>
      </c>
      <c r="B49" s="207"/>
      <c r="C49" s="207"/>
    </row>
    <row r="50" spans="1:3" ht="21" customHeight="1">
      <c r="A50" s="208" t="s">
        <v>517</v>
      </c>
      <c r="B50" s="209"/>
      <c r="C50" s="209"/>
    </row>
    <row r="51" spans="1:3" ht="47.25" customHeight="1">
      <c r="A51" s="208" t="s">
        <v>531</v>
      </c>
      <c r="B51" s="209"/>
      <c r="C51" s="209"/>
    </row>
    <row r="52" spans="1:3" ht="52.5" customHeight="1">
      <c r="A52" s="210"/>
      <c r="B52" s="211"/>
      <c r="C52" s="212"/>
    </row>
    <row r="53" spans="1:3" ht="52.5" customHeight="1">
      <c r="A53" s="210"/>
      <c r="B53" s="211"/>
      <c r="C53" s="212"/>
    </row>
    <row r="54" spans="1:3" ht="52.5" customHeight="1">
      <c r="A54" s="210"/>
      <c r="B54" s="211"/>
      <c r="C54" s="212"/>
    </row>
    <row r="55" spans="1:3" ht="52.5" customHeight="1">
      <c r="A55" s="210"/>
      <c r="B55" s="211"/>
      <c r="C55" s="212"/>
    </row>
    <row r="56" spans="1:3" ht="52.5" customHeight="1">
      <c r="A56" s="210"/>
      <c r="B56" s="211"/>
      <c r="C56" s="212"/>
    </row>
    <row r="57" spans="1:3" ht="52.5" customHeight="1">
      <c r="A57" s="210"/>
      <c r="B57" s="211"/>
      <c r="C57" s="212"/>
    </row>
    <row r="58" spans="1:3" ht="52.5" customHeight="1">
      <c r="A58" s="210"/>
      <c r="B58" s="211"/>
      <c r="C58" s="212"/>
    </row>
    <row r="59" spans="1:3" ht="52.5" customHeight="1">
      <c r="A59" s="210"/>
      <c r="B59" s="211"/>
      <c r="C59" s="212"/>
    </row>
    <row r="60" spans="1:3" ht="52.5" customHeight="1">
      <c r="A60" s="210"/>
      <c r="B60" s="211"/>
      <c r="C60" s="212"/>
    </row>
    <row r="61" spans="1:3" ht="52.5" customHeight="1">
      <c r="A61" s="210"/>
      <c r="B61" s="211"/>
      <c r="C61" s="212"/>
    </row>
    <row r="62" spans="1:3" ht="52.5" customHeight="1">
      <c r="A62" s="210"/>
      <c r="B62" s="211"/>
      <c r="C62" s="212"/>
    </row>
  </sheetData>
  <sheetProtection/>
  <mergeCells count="5">
    <mergeCell ref="A9:C9"/>
    <mergeCell ref="A10:C10"/>
    <mergeCell ref="A49:C49"/>
    <mergeCell ref="A50:C50"/>
    <mergeCell ref="A51:C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8" sqref="C8"/>
    </sheetView>
  </sheetViews>
  <sheetFormatPr defaultColWidth="9.125" defaultRowHeight="12.75"/>
  <cols>
    <col min="1" max="1" width="14.875" style="4" customWidth="1"/>
    <col min="2" max="2" width="31.50390625" style="4" customWidth="1"/>
    <col min="3" max="3" width="61.875" style="4" customWidth="1"/>
    <col min="4" max="16384" width="9.125" style="4" customWidth="1"/>
  </cols>
  <sheetData>
    <row r="1" spans="3:4" ht="14.25">
      <c r="C1" s="26" t="s">
        <v>518</v>
      </c>
      <c r="D1" s="187"/>
    </row>
    <row r="2" spans="3:4" ht="14.25">
      <c r="C2" s="26" t="s">
        <v>519</v>
      </c>
      <c r="D2" s="187"/>
    </row>
    <row r="3" spans="3:4" ht="14.25">
      <c r="C3" s="26" t="s">
        <v>520</v>
      </c>
      <c r="D3" s="187"/>
    </row>
    <row r="4" spans="3:4" ht="14.25">
      <c r="C4" s="26" t="s">
        <v>521</v>
      </c>
      <c r="D4" s="187"/>
    </row>
    <row r="5" spans="3:4" ht="14.25">
      <c r="C5" s="26" t="s">
        <v>526</v>
      </c>
      <c r="D5" s="187"/>
    </row>
    <row r="6" spans="3:5" ht="14.25">
      <c r="C6" s="26" t="s">
        <v>527</v>
      </c>
      <c r="D6" s="187"/>
      <c r="E6" s="9"/>
    </row>
    <row r="7" spans="3:5" ht="14.25">
      <c r="C7" s="26" t="s">
        <v>528</v>
      </c>
      <c r="D7" s="10"/>
      <c r="E7" s="10"/>
    </row>
    <row r="8" spans="3:4" ht="13.5">
      <c r="C8" s="187"/>
      <c r="D8" s="187"/>
    </row>
    <row r="9" spans="1:3" ht="21" customHeight="1">
      <c r="A9" s="213" t="s">
        <v>522</v>
      </c>
      <c r="B9" s="213"/>
      <c r="C9" s="213"/>
    </row>
    <row r="10" spans="1:3" ht="18.75" customHeight="1">
      <c r="A10" s="213" t="s">
        <v>523</v>
      </c>
      <c r="B10" s="213"/>
      <c r="C10" s="213"/>
    </row>
    <row r="11" spans="1:3" ht="13.5">
      <c r="A11" s="190"/>
      <c r="B11" s="191"/>
      <c r="C11" s="192"/>
    </row>
    <row r="12" spans="1:3" ht="74.25" customHeight="1">
      <c r="A12" s="193" t="s">
        <v>460</v>
      </c>
      <c r="B12" s="193" t="s">
        <v>461</v>
      </c>
      <c r="C12" s="23" t="s">
        <v>462</v>
      </c>
    </row>
    <row r="13" spans="1:3" ht="33" customHeight="1" hidden="1">
      <c r="A13" s="214">
        <v>182</v>
      </c>
      <c r="B13" s="193"/>
      <c r="C13" s="29" t="s">
        <v>463</v>
      </c>
    </row>
    <row r="14" spans="1:3" ht="21" customHeight="1" hidden="1">
      <c r="A14" s="215">
        <v>182</v>
      </c>
      <c r="B14" s="194" t="s">
        <v>464</v>
      </c>
      <c r="C14" s="41" t="s">
        <v>203</v>
      </c>
    </row>
    <row r="15" spans="1:3" ht="23.25" customHeight="1" hidden="1">
      <c r="A15" s="215">
        <v>182</v>
      </c>
      <c r="B15" s="194" t="s">
        <v>465</v>
      </c>
      <c r="C15" s="41" t="s">
        <v>225</v>
      </c>
    </row>
    <row r="16" spans="1:3" ht="24.75" customHeight="1" hidden="1">
      <c r="A16" s="215">
        <v>182</v>
      </c>
      <c r="B16" s="194" t="s">
        <v>466</v>
      </c>
      <c r="C16" s="41" t="s">
        <v>230</v>
      </c>
    </row>
    <row r="17" spans="1:3" ht="26.25" customHeight="1" hidden="1">
      <c r="A17" s="215">
        <v>182</v>
      </c>
      <c r="B17" s="194" t="s">
        <v>467</v>
      </c>
      <c r="C17" s="41" t="s">
        <v>468</v>
      </c>
    </row>
    <row r="18" spans="1:3" ht="33.75" customHeight="1" hidden="1">
      <c r="A18" s="215">
        <v>182</v>
      </c>
      <c r="B18" s="194" t="s">
        <v>467</v>
      </c>
      <c r="C18" s="41" t="s">
        <v>469</v>
      </c>
    </row>
    <row r="19" spans="1:3" ht="33.75" customHeight="1" hidden="1">
      <c r="A19" s="214">
        <v>707</v>
      </c>
      <c r="B19" s="195"/>
      <c r="C19" s="29" t="s">
        <v>470</v>
      </c>
    </row>
    <row r="20" spans="1:3" ht="72" customHeight="1" hidden="1">
      <c r="A20" s="215">
        <v>707</v>
      </c>
      <c r="B20" s="194" t="s">
        <v>471</v>
      </c>
      <c r="C20" s="41" t="s">
        <v>472</v>
      </c>
    </row>
    <row r="21" spans="1:3" ht="70.5" customHeight="1" hidden="1">
      <c r="A21" s="215">
        <v>707</v>
      </c>
      <c r="B21" s="194" t="s">
        <v>473</v>
      </c>
      <c r="C21" s="41" t="s">
        <v>474</v>
      </c>
    </row>
    <row r="22" spans="1:3" ht="45" customHeight="1" hidden="1">
      <c r="A22" s="215">
        <v>707</v>
      </c>
      <c r="B22" s="194" t="s">
        <v>475</v>
      </c>
      <c r="C22" s="41" t="s">
        <v>476</v>
      </c>
    </row>
    <row r="23" spans="1:3" ht="30" customHeight="1">
      <c r="A23" s="216">
        <v>737</v>
      </c>
      <c r="B23" s="195"/>
      <c r="C23" s="197" t="s">
        <v>477</v>
      </c>
    </row>
    <row r="24" spans="1:3" ht="64.5" customHeight="1" hidden="1">
      <c r="A24" s="198">
        <v>737</v>
      </c>
      <c r="B24" s="194" t="s">
        <v>478</v>
      </c>
      <c r="C24" s="217" t="s">
        <v>316</v>
      </c>
    </row>
    <row r="25" spans="1:3" ht="76.5" customHeight="1" hidden="1">
      <c r="A25" s="198">
        <v>737</v>
      </c>
      <c r="B25" s="194" t="s">
        <v>480</v>
      </c>
      <c r="C25" s="218" t="s">
        <v>481</v>
      </c>
    </row>
    <row r="26" spans="1:3" ht="45.75" customHeight="1">
      <c r="A26" s="198">
        <v>737</v>
      </c>
      <c r="B26" s="219" t="s">
        <v>524</v>
      </c>
      <c r="C26" s="220" t="s">
        <v>525</v>
      </c>
    </row>
    <row r="27" spans="1:3" ht="34.5" customHeight="1" hidden="1">
      <c r="A27" s="221">
        <v>737</v>
      </c>
      <c r="B27" s="222" t="s">
        <v>485</v>
      </c>
      <c r="C27" s="223" t="s">
        <v>486</v>
      </c>
    </row>
    <row r="28" spans="1:3" ht="52.5" customHeight="1">
      <c r="A28" s="210"/>
      <c r="B28" s="211"/>
      <c r="C28" s="212"/>
    </row>
    <row r="29" spans="1:3" ht="52.5" customHeight="1">
      <c r="A29" s="210"/>
      <c r="B29" s="211"/>
      <c r="C29" s="212"/>
    </row>
    <row r="30" spans="1:3" ht="52.5" customHeight="1">
      <c r="A30" s="210"/>
      <c r="B30" s="211"/>
      <c r="C30" s="212"/>
    </row>
    <row r="31" spans="1:3" ht="52.5" customHeight="1">
      <c r="A31" s="210"/>
      <c r="B31" s="211"/>
      <c r="C31" s="212"/>
    </row>
    <row r="32" spans="1:3" ht="52.5" customHeight="1">
      <c r="A32" s="210"/>
      <c r="B32" s="211"/>
      <c r="C32" s="212"/>
    </row>
    <row r="33" spans="1:3" ht="52.5" customHeight="1">
      <c r="A33" s="210"/>
      <c r="B33" s="211"/>
      <c r="C33" s="212"/>
    </row>
    <row r="34" spans="1:3" ht="52.5" customHeight="1">
      <c r="A34" s="210"/>
      <c r="B34" s="211"/>
      <c r="C34" s="212"/>
    </row>
    <row r="35" spans="1:3" ht="52.5" customHeight="1">
      <c r="A35" s="210"/>
      <c r="B35" s="211"/>
      <c r="C35" s="212"/>
    </row>
    <row r="36" spans="1:3" ht="52.5" customHeight="1">
      <c r="A36" s="210"/>
      <c r="B36" s="211"/>
      <c r="C36" s="212"/>
    </row>
    <row r="37" spans="1:3" ht="52.5" customHeight="1">
      <c r="A37" s="210"/>
      <c r="B37" s="211"/>
      <c r="C37" s="212"/>
    </row>
    <row r="38" spans="1:3" ht="52.5" customHeight="1">
      <c r="A38" s="210"/>
      <c r="B38" s="211"/>
      <c r="C38" s="212"/>
    </row>
    <row r="39" spans="1:3" ht="52.5" customHeight="1">
      <c r="A39" s="210"/>
      <c r="B39" s="211"/>
      <c r="C39" s="212"/>
    </row>
    <row r="40" spans="1:3" ht="52.5" customHeight="1">
      <c r="A40" s="210"/>
      <c r="B40" s="211"/>
      <c r="C40" s="212"/>
    </row>
    <row r="41" spans="1:3" ht="52.5" customHeight="1">
      <c r="A41" s="210"/>
      <c r="B41" s="211"/>
      <c r="C41" s="212"/>
    </row>
  </sheetData>
  <sheetProtection/>
  <mergeCells count="2"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4"/>
  <sheetViews>
    <sheetView workbookViewId="0" topLeftCell="A25">
      <selection activeCell="C43" sqref="C43"/>
    </sheetView>
  </sheetViews>
  <sheetFormatPr defaultColWidth="9.125" defaultRowHeight="12.75"/>
  <cols>
    <col min="1" max="1" width="48.875" style="4" customWidth="1"/>
    <col min="2" max="2" width="11.50390625" style="4" customWidth="1"/>
    <col min="3" max="3" width="35.625" style="4" customWidth="1"/>
    <col min="4" max="4" width="9.125" style="4" customWidth="1"/>
    <col min="5" max="5" width="9.50390625" style="4" customWidth="1"/>
    <col min="6" max="16384" width="9.125" style="4" customWidth="1"/>
  </cols>
  <sheetData>
    <row r="3" spans="1:5" ht="14.25">
      <c r="A3" s="6"/>
      <c r="B3" s="26" t="s">
        <v>67</v>
      </c>
      <c r="C3" s="27"/>
      <c r="D3" s="6"/>
      <c r="E3" s="6"/>
    </row>
    <row r="4" spans="1:5" ht="14.25">
      <c r="A4" s="6"/>
      <c r="B4" s="26" t="s">
        <v>75</v>
      </c>
      <c r="C4" s="27"/>
      <c r="D4" s="3"/>
      <c r="E4" s="3"/>
    </row>
    <row r="5" spans="1:5" ht="14.25">
      <c r="A5" s="6"/>
      <c r="B5" s="26" t="s">
        <v>70</v>
      </c>
      <c r="C5" s="28"/>
      <c r="D5" s="3"/>
      <c r="E5" s="3"/>
    </row>
    <row r="6" spans="1:5" ht="14.25">
      <c r="A6" s="5"/>
      <c r="B6" s="26" t="s">
        <v>324</v>
      </c>
      <c r="C6" s="28"/>
      <c r="D6" s="3"/>
      <c r="E6" s="3"/>
    </row>
    <row r="7" spans="1:5" ht="14.25">
      <c r="A7" s="1"/>
      <c r="B7" s="175" t="s">
        <v>436</v>
      </c>
      <c r="C7" s="175"/>
      <c r="D7" s="3"/>
      <c r="E7" s="3"/>
    </row>
    <row r="8" spans="1:5" ht="14.25">
      <c r="A8" s="1"/>
      <c r="B8" s="175" t="s">
        <v>437</v>
      </c>
      <c r="C8" s="175"/>
      <c r="D8" s="3"/>
      <c r="E8" s="3"/>
    </row>
    <row r="9" spans="1:5" ht="14.25">
      <c r="A9" s="1"/>
      <c r="B9" s="175" t="s">
        <v>435</v>
      </c>
      <c r="C9" s="175"/>
      <c r="D9" s="3"/>
      <c r="E9" s="3"/>
    </row>
    <row r="10" spans="1:5" ht="12" customHeight="1">
      <c r="A10" s="1"/>
      <c r="B10" s="1"/>
      <c r="C10" s="1"/>
      <c r="D10" s="3"/>
      <c r="E10" s="3"/>
    </row>
    <row r="11" spans="1:5" ht="33" customHeight="1">
      <c r="A11" s="177" t="s">
        <v>340</v>
      </c>
      <c r="B11" s="177"/>
      <c r="C11" s="177"/>
      <c r="D11" s="3"/>
      <c r="E11" s="3"/>
    </row>
    <row r="12" spans="1:5" ht="14.25" customHeight="1">
      <c r="A12" s="7"/>
      <c r="B12" s="2"/>
      <c r="C12" s="2"/>
      <c r="D12" s="3"/>
      <c r="E12" s="3"/>
    </row>
    <row r="13" spans="1:5" ht="15" customHeight="1">
      <c r="A13" s="75"/>
      <c r="B13" s="76"/>
      <c r="C13" s="77" t="s">
        <v>76</v>
      </c>
      <c r="D13" s="3"/>
      <c r="E13" s="3"/>
    </row>
    <row r="14" spans="1:5" ht="17.25" customHeight="1">
      <c r="A14" s="40" t="s">
        <v>0</v>
      </c>
      <c r="B14" s="40" t="s">
        <v>77</v>
      </c>
      <c r="C14" s="40" t="s">
        <v>323</v>
      </c>
      <c r="D14" s="3"/>
      <c r="E14" s="3"/>
    </row>
    <row r="15" spans="1:5" ht="14.25">
      <c r="A15" s="78" t="s">
        <v>2</v>
      </c>
      <c r="B15" s="59" t="s">
        <v>89</v>
      </c>
      <c r="C15" s="34">
        <f>SUM(C16:C21)</f>
        <v>23429.500000000004</v>
      </c>
      <c r="D15" s="3"/>
      <c r="E15" s="3"/>
    </row>
    <row r="16" spans="1:5" ht="48" customHeight="1">
      <c r="A16" s="65" t="s">
        <v>53</v>
      </c>
      <c r="B16" s="59" t="s">
        <v>78</v>
      </c>
      <c r="C16" s="34">
        <v>1802.4</v>
      </c>
      <c r="D16" s="3"/>
      <c r="E16" s="3"/>
    </row>
    <row r="17" spans="1:5" ht="59.25" customHeight="1" hidden="1">
      <c r="A17" s="65" t="s">
        <v>99</v>
      </c>
      <c r="B17" s="59" t="s">
        <v>100</v>
      </c>
      <c r="C17" s="34"/>
      <c r="D17" s="3"/>
      <c r="E17" s="3"/>
    </row>
    <row r="18" spans="1:5" ht="75.75" customHeight="1">
      <c r="A18" s="65" t="s">
        <v>41</v>
      </c>
      <c r="B18" s="59" t="s">
        <v>79</v>
      </c>
      <c r="C18" s="34">
        <v>19475.9</v>
      </c>
      <c r="D18" s="3"/>
      <c r="E18" s="3"/>
    </row>
    <row r="19" spans="1:5" ht="30.75" customHeight="1" hidden="1">
      <c r="A19" s="65" t="s">
        <v>69</v>
      </c>
      <c r="B19" s="59" t="s">
        <v>80</v>
      </c>
      <c r="C19" s="34"/>
      <c r="D19" s="3"/>
      <c r="E19" s="3"/>
    </row>
    <row r="20" spans="1:5" ht="18" customHeight="1">
      <c r="A20" s="65" t="s">
        <v>27</v>
      </c>
      <c r="B20" s="59" t="s">
        <v>81</v>
      </c>
      <c r="C20" s="34">
        <v>2151.2</v>
      </c>
      <c r="D20" s="3"/>
      <c r="E20" s="3"/>
    </row>
    <row r="21" spans="1:5" ht="14.25" hidden="1">
      <c r="A21" s="65" t="s">
        <v>134</v>
      </c>
      <c r="B21" s="59" t="s">
        <v>133</v>
      </c>
      <c r="C21" s="34"/>
      <c r="D21" s="3"/>
      <c r="E21" s="3"/>
    </row>
    <row r="22" spans="1:5" ht="17.25" customHeight="1">
      <c r="A22" s="78" t="s">
        <v>57</v>
      </c>
      <c r="B22" s="59" t="s">
        <v>90</v>
      </c>
      <c r="C22" s="34">
        <f>C23</f>
        <v>315.1</v>
      </c>
      <c r="D22" s="3"/>
      <c r="E22" s="3"/>
    </row>
    <row r="23" spans="1:5" ht="19.5" customHeight="1">
      <c r="A23" s="78" t="s">
        <v>31</v>
      </c>
      <c r="B23" s="59" t="s">
        <v>82</v>
      </c>
      <c r="C23" s="34">
        <v>315.1</v>
      </c>
      <c r="D23" s="3"/>
      <c r="E23" s="3"/>
    </row>
    <row r="24" spans="1:5" ht="28.5">
      <c r="A24" s="65" t="s">
        <v>95</v>
      </c>
      <c r="B24" s="59" t="s">
        <v>98</v>
      </c>
      <c r="C24" s="34">
        <f>C26+C25</f>
        <v>253.1</v>
      </c>
      <c r="D24" s="3"/>
      <c r="E24" s="3"/>
    </row>
    <row r="25" spans="1:5" ht="57">
      <c r="A25" s="65" t="s">
        <v>149</v>
      </c>
      <c r="B25" s="59" t="s">
        <v>148</v>
      </c>
      <c r="C25" s="34">
        <v>253.1</v>
      </c>
      <c r="D25" s="3"/>
      <c r="E25" s="3"/>
    </row>
    <row r="26" spans="1:5" ht="42.75" hidden="1">
      <c r="A26" s="65" t="s">
        <v>140</v>
      </c>
      <c r="B26" s="59" t="s">
        <v>139</v>
      </c>
      <c r="C26" s="34"/>
      <c r="D26" s="3"/>
      <c r="E26" s="3"/>
    </row>
    <row r="27" spans="1:5" ht="18" customHeight="1">
      <c r="A27" s="65" t="s">
        <v>60</v>
      </c>
      <c r="B27" s="59" t="s">
        <v>91</v>
      </c>
      <c r="C27" s="34">
        <f>C29+C30+C28</f>
        <v>2450</v>
      </c>
      <c r="D27" s="3"/>
      <c r="E27" s="3"/>
    </row>
    <row r="28" spans="1:5" ht="18" customHeight="1" hidden="1">
      <c r="A28" s="65" t="s">
        <v>311</v>
      </c>
      <c r="B28" s="59" t="s">
        <v>310</v>
      </c>
      <c r="C28" s="34"/>
      <c r="D28" s="3"/>
      <c r="E28" s="3"/>
    </row>
    <row r="29" spans="1:5" ht="17.25" customHeight="1">
      <c r="A29" s="65" t="s">
        <v>74</v>
      </c>
      <c r="B29" s="59" t="s">
        <v>83</v>
      </c>
      <c r="C29" s="34">
        <v>2000</v>
      </c>
      <c r="D29" s="3"/>
      <c r="E29" s="3"/>
    </row>
    <row r="30" spans="1:5" ht="28.5" customHeight="1">
      <c r="A30" s="65" t="s">
        <v>61</v>
      </c>
      <c r="B30" s="59" t="s">
        <v>84</v>
      </c>
      <c r="C30" s="34">
        <v>450</v>
      </c>
      <c r="D30" s="3"/>
      <c r="E30" s="3"/>
    </row>
    <row r="31" spans="1:5" ht="16.5" customHeight="1">
      <c r="A31" s="79" t="s">
        <v>58</v>
      </c>
      <c r="B31" s="80" t="s">
        <v>92</v>
      </c>
      <c r="C31" s="52">
        <f>C32+C34+C33</f>
        <v>8459.2</v>
      </c>
      <c r="D31" s="3"/>
      <c r="E31" s="3"/>
    </row>
    <row r="32" spans="1:5" ht="14.25">
      <c r="A32" s="78" t="s">
        <v>46</v>
      </c>
      <c r="B32" s="80" t="s">
        <v>85</v>
      </c>
      <c r="C32" s="52">
        <v>102.7</v>
      </c>
      <c r="D32" s="3"/>
      <c r="E32" s="3"/>
    </row>
    <row r="33" spans="1:5" ht="18.75" customHeight="1">
      <c r="A33" s="78" t="s">
        <v>55</v>
      </c>
      <c r="B33" s="80" t="s">
        <v>107</v>
      </c>
      <c r="C33" s="52">
        <v>660.9</v>
      </c>
      <c r="D33" s="3"/>
      <c r="E33" s="3"/>
    </row>
    <row r="34" spans="1:5" ht="16.5" customHeight="1">
      <c r="A34" s="169" t="s">
        <v>32</v>
      </c>
      <c r="B34" s="166" t="s">
        <v>86</v>
      </c>
      <c r="C34" s="164">
        <v>7695.6</v>
      </c>
      <c r="D34" s="3"/>
      <c r="E34" s="3"/>
    </row>
    <row r="35" spans="1:5" ht="21" customHeight="1">
      <c r="A35" s="79" t="s">
        <v>62</v>
      </c>
      <c r="B35" s="80" t="s">
        <v>93</v>
      </c>
      <c r="C35" s="52">
        <f>C36</f>
        <v>72474.9</v>
      </c>
      <c r="D35" s="3"/>
      <c r="E35" s="3"/>
    </row>
    <row r="36" spans="1:5" ht="18" customHeight="1">
      <c r="A36" s="65" t="s">
        <v>29</v>
      </c>
      <c r="B36" s="81" t="s">
        <v>87</v>
      </c>
      <c r="C36" s="82">
        <v>72474.9</v>
      </c>
      <c r="D36" s="3"/>
      <c r="E36" s="3"/>
    </row>
    <row r="37" spans="1:5" ht="14.25" hidden="1">
      <c r="A37" s="65" t="s">
        <v>383</v>
      </c>
      <c r="B37" s="81" t="s">
        <v>384</v>
      </c>
      <c r="C37" s="82">
        <f>C38</f>
        <v>0</v>
      </c>
      <c r="D37" s="3"/>
      <c r="E37" s="3"/>
    </row>
    <row r="38" spans="1:5" ht="14.25" hidden="1">
      <c r="A38" s="65" t="s">
        <v>385</v>
      </c>
      <c r="B38" s="81" t="s">
        <v>386</v>
      </c>
      <c r="C38" s="82"/>
      <c r="D38" s="3"/>
      <c r="E38" s="3"/>
    </row>
    <row r="39" spans="1:5" ht="28.5">
      <c r="A39" s="65" t="s">
        <v>365</v>
      </c>
      <c r="B39" s="81" t="s">
        <v>364</v>
      </c>
      <c r="C39" s="82">
        <f>C40</f>
        <v>1</v>
      </c>
      <c r="D39" s="3"/>
      <c r="E39" s="3"/>
    </row>
    <row r="40" spans="1:5" ht="28.5">
      <c r="A40" s="65" t="s">
        <v>367</v>
      </c>
      <c r="B40" s="81" t="s">
        <v>366</v>
      </c>
      <c r="C40" s="82">
        <v>1</v>
      </c>
      <c r="D40" s="3"/>
      <c r="E40" s="3"/>
    </row>
    <row r="41" spans="1:3" ht="48" customHeight="1">
      <c r="A41" s="65" t="s">
        <v>66</v>
      </c>
      <c r="B41" s="81" t="s">
        <v>94</v>
      </c>
      <c r="C41" s="82">
        <f>C42</f>
        <v>178.5</v>
      </c>
    </row>
    <row r="42" spans="1:3" ht="30" customHeight="1">
      <c r="A42" s="65" t="s">
        <v>68</v>
      </c>
      <c r="B42" s="81" t="s">
        <v>88</v>
      </c>
      <c r="C42" s="82">
        <v>178.5</v>
      </c>
    </row>
    <row r="43" spans="1:3" ht="18" customHeight="1">
      <c r="A43" s="78" t="s">
        <v>59</v>
      </c>
      <c r="B43" s="81"/>
      <c r="C43" s="82">
        <f>C15+C22+C24+C27+C31+C35+C37+C39+C41</f>
        <v>107561.29999999999</v>
      </c>
    </row>
    <row r="44" spans="1:3" ht="14.25">
      <c r="A44" s="22"/>
      <c r="B44" s="22"/>
      <c r="C44" s="22"/>
    </row>
  </sheetData>
  <sheetProtection/>
  <mergeCells count="4">
    <mergeCell ref="A11:C11"/>
    <mergeCell ref="B9:C9"/>
    <mergeCell ref="B8:C8"/>
    <mergeCell ref="B7:C7"/>
  </mergeCells>
  <printOptions/>
  <pageMargins left="1.1023622047244095" right="0.03937007874015748" top="0.11811023622047245" bottom="0.03937007874015748" header="0.1574803149606299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zoomScalePageLayoutView="0" workbookViewId="0" topLeftCell="A1">
      <selection activeCell="A35" sqref="A35"/>
    </sheetView>
  </sheetViews>
  <sheetFormatPr defaultColWidth="9.125" defaultRowHeight="12.75"/>
  <cols>
    <col min="1" max="1" width="49.50390625" style="4" customWidth="1"/>
    <col min="2" max="2" width="11.625" style="4" customWidth="1"/>
    <col min="3" max="4" width="16.875" style="4" customWidth="1"/>
    <col min="5" max="5" width="9.125" style="4" customWidth="1"/>
    <col min="6" max="6" width="9.50390625" style="4" customWidth="1"/>
    <col min="7" max="16384" width="9.125" style="4" customWidth="1"/>
  </cols>
  <sheetData>
    <row r="3" spans="1:6" ht="14.25">
      <c r="A3" s="6"/>
      <c r="B3" s="26" t="s">
        <v>532</v>
      </c>
      <c r="C3" s="26"/>
      <c r="D3" s="27"/>
      <c r="E3" s="6"/>
      <c r="F3" s="6"/>
    </row>
    <row r="4" spans="1:6" ht="14.25">
      <c r="A4" s="6"/>
      <c r="B4" s="26" t="s">
        <v>75</v>
      </c>
      <c r="C4" s="26"/>
      <c r="D4" s="27"/>
      <c r="E4" s="3"/>
      <c r="F4" s="3"/>
    </row>
    <row r="5" spans="1:6" ht="14.25">
      <c r="A5" s="6"/>
      <c r="B5" s="26" t="s">
        <v>70</v>
      </c>
      <c r="C5" s="26"/>
      <c r="D5" s="28"/>
      <c r="E5" s="3"/>
      <c r="F5" s="3"/>
    </row>
    <row r="6" spans="1:6" ht="14.25">
      <c r="A6" s="5"/>
      <c r="B6" s="26" t="s">
        <v>150</v>
      </c>
      <c r="C6" s="26"/>
      <c r="D6" s="28"/>
      <c r="E6" s="3"/>
      <c r="F6" s="3"/>
    </row>
    <row r="7" spans="1:6" ht="14.25">
      <c r="A7" s="1"/>
      <c r="B7" s="175" t="s">
        <v>540</v>
      </c>
      <c r="C7" s="175"/>
      <c r="D7" s="175"/>
      <c r="E7" s="3"/>
      <c r="F7" s="3"/>
    </row>
    <row r="8" spans="1:6" ht="14.25">
      <c r="A8" s="1"/>
      <c r="B8" s="224" t="s">
        <v>451</v>
      </c>
      <c r="C8" s="224"/>
      <c r="D8" s="224"/>
      <c r="E8" s="3"/>
      <c r="F8" s="3"/>
    </row>
    <row r="9" spans="1:6" ht="14.25">
      <c r="A9" s="1"/>
      <c r="B9" s="175" t="s">
        <v>541</v>
      </c>
      <c r="C9" s="175"/>
      <c r="D9" s="175"/>
      <c r="E9" s="3"/>
      <c r="F9" s="3"/>
    </row>
    <row r="10" spans="1:6" ht="13.5">
      <c r="A10" s="1"/>
      <c r="B10" s="187"/>
      <c r="C10" s="187"/>
      <c r="D10" s="187"/>
      <c r="E10" s="3"/>
      <c r="F10" s="3"/>
    </row>
    <row r="11" spans="1:6" ht="15">
      <c r="A11" s="178" t="s">
        <v>533</v>
      </c>
      <c r="B11" s="178"/>
      <c r="C11" s="178"/>
      <c r="D11" s="178"/>
      <c r="E11" s="3"/>
      <c r="F11" s="3"/>
    </row>
    <row r="12" spans="1:6" ht="15">
      <c r="A12" s="178" t="s">
        <v>534</v>
      </c>
      <c r="B12" s="178"/>
      <c r="C12" s="178"/>
      <c r="D12" s="178"/>
      <c r="E12" s="3"/>
      <c r="F12" s="3"/>
    </row>
    <row r="13" spans="1:6" ht="15.75" customHeight="1">
      <c r="A13" s="178" t="s">
        <v>542</v>
      </c>
      <c r="B13" s="178"/>
      <c r="C13" s="178"/>
      <c r="D13" s="178"/>
      <c r="E13" s="5"/>
      <c r="F13" s="5"/>
    </row>
    <row r="14" spans="1:6" ht="14.25">
      <c r="A14" s="75"/>
      <c r="B14" s="76"/>
      <c r="C14" s="76"/>
      <c r="D14" s="77" t="s">
        <v>76</v>
      </c>
      <c r="E14" s="3"/>
      <c r="F14" s="3"/>
    </row>
    <row r="15" spans="1:6" ht="15" customHeight="1">
      <c r="A15" s="225" t="s">
        <v>0</v>
      </c>
      <c r="B15" s="225" t="s">
        <v>77</v>
      </c>
      <c r="C15" s="40" t="s">
        <v>440</v>
      </c>
      <c r="D15" s="40" t="s">
        <v>455</v>
      </c>
      <c r="E15" s="3"/>
      <c r="F15" s="3"/>
    </row>
    <row r="16" spans="1:6" ht="17.25" customHeight="1">
      <c r="A16" s="78" t="s">
        <v>2</v>
      </c>
      <c r="B16" s="59" t="s">
        <v>89</v>
      </c>
      <c r="C16" s="34">
        <f>C17+C19+C21+C20</f>
        <v>23021.000000000004</v>
      </c>
      <c r="D16" s="34">
        <f>D17+D19+D20+D21</f>
        <v>22159.4</v>
      </c>
      <c r="E16" s="3"/>
      <c r="F16" s="3"/>
    </row>
    <row r="17" spans="1:6" ht="42.75" customHeight="1">
      <c r="A17" s="65" t="s">
        <v>53</v>
      </c>
      <c r="B17" s="59" t="s">
        <v>78</v>
      </c>
      <c r="C17" s="59" t="s">
        <v>621</v>
      </c>
      <c r="D17" s="34">
        <v>1802.4</v>
      </c>
      <c r="E17" s="3"/>
      <c r="F17" s="3"/>
    </row>
    <row r="18" spans="1:6" ht="59.25" customHeight="1" hidden="1">
      <c r="A18" s="65" t="s">
        <v>99</v>
      </c>
      <c r="B18" s="59" t="s">
        <v>100</v>
      </c>
      <c r="C18" s="59"/>
      <c r="D18" s="34"/>
      <c r="E18" s="3"/>
      <c r="F18" s="3"/>
    </row>
    <row r="19" spans="1:6" ht="75" customHeight="1">
      <c r="A19" s="65" t="s">
        <v>41</v>
      </c>
      <c r="B19" s="59" t="s">
        <v>79</v>
      </c>
      <c r="C19" s="59" t="s">
        <v>622</v>
      </c>
      <c r="D19" s="34">
        <v>19475.9</v>
      </c>
      <c r="E19" s="3"/>
      <c r="F19" s="3"/>
    </row>
    <row r="20" spans="1:6" ht="33" customHeight="1">
      <c r="A20" s="65" t="s">
        <v>69</v>
      </c>
      <c r="B20" s="59" t="s">
        <v>80</v>
      </c>
      <c r="C20" s="59" t="s">
        <v>543</v>
      </c>
      <c r="D20" s="34"/>
      <c r="E20" s="3"/>
      <c r="F20" s="3"/>
    </row>
    <row r="21" spans="1:6" ht="18" customHeight="1">
      <c r="A21" s="65" t="s">
        <v>27</v>
      </c>
      <c r="B21" s="59" t="s">
        <v>81</v>
      </c>
      <c r="C21" s="59" t="s">
        <v>623</v>
      </c>
      <c r="D21" s="34">
        <v>881.1</v>
      </c>
      <c r="E21" s="3"/>
      <c r="F21" s="3"/>
    </row>
    <row r="22" spans="1:6" ht="14.25" hidden="1">
      <c r="A22" s="65" t="s">
        <v>134</v>
      </c>
      <c r="B22" s="59" t="s">
        <v>133</v>
      </c>
      <c r="C22" s="34"/>
      <c r="D22" s="34"/>
      <c r="E22" s="3"/>
      <c r="F22" s="3"/>
    </row>
    <row r="23" spans="1:6" ht="17.25" customHeight="1">
      <c r="A23" s="78" t="s">
        <v>57</v>
      </c>
      <c r="B23" s="59" t="s">
        <v>90</v>
      </c>
      <c r="C23" s="34">
        <f>C24</f>
        <v>316.8</v>
      </c>
      <c r="D23" s="34">
        <f>D24</f>
        <v>324</v>
      </c>
      <c r="E23" s="3"/>
      <c r="F23" s="3"/>
    </row>
    <row r="24" spans="1:6" ht="19.5" customHeight="1">
      <c r="A24" s="78" t="s">
        <v>31</v>
      </c>
      <c r="B24" s="59" t="s">
        <v>82</v>
      </c>
      <c r="C24" s="34">
        <v>316.8</v>
      </c>
      <c r="D24" s="34">
        <v>324</v>
      </c>
      <c r="E24" s="3"/>
      <c r="F24" s="3"/>
    </row>
    <row r="25" spans="1:6" ht="28.5">
      <c r="A25" s="65" t="s">
        <v>95</v>
      </c>
      <c r="B25" s="59" t="s">
        <v>98</v>
      </c>
      <c r="C25" s="34">
        <f>C27+C26</f>
        <v>258.1</v>
      </c>
      <c r="D25" s="34">
        <f>D27+D26</f>
        <v>0</v>
      </c>
      <c r="E25" s="3"/>
      <c r="F25" s="3"/>
    </row>
    <row r="26" spans="1:6" ht="57">
      <c r="A26" s="65" t="s">
        <v>149</v>
      </c>
      <c r="B26" s="59" t="s">
        <v>148</v>
      </c>
      <c r="C26" s="59" t="s">
        <v>624</v>
      </c>
      <c r="D26" s="34"/>
      <c r="E26" s="3"/>
      <c r="F26" s="3"/>
    </row>
    <row r="27" spans="1:6" ht="42.75" hidden="1">
      <c r="A27" s="65" t="s">
        <v>140</v>
      </c>
      <c r="B27" s="59" t="s">
        <v>139</v>
      </c>
      <c r="C27" s="34"/>
      <c r="D27" s="34"/>
      <c r="E27" s="3"/>
      <c r="F27" s="3"/>
    </row>
    <row r="28" spans="1:6" ht="18" customHeight="1">
      <c r="A28" s="65" t="s">
        <v>60</v>
      </c>
      <c r="B28" s="59" t="s">
        <v>91</v>
      </c>
      <c r="C28" s="34">
        <f>C30+C31+C29</f>
        <v>2433.1</v>
      </c>
      <c r="D28" s="34">
        <f>D30+D31+D29</f>
        <v>2433.1</v>
      </c>
      <c r="E28" s="3"/>
      <c r="F28" s="3"/>
    </row>
    <row r="29" spans="1:6" ht="18" customHeight="1" hidden="1">
      <c r="A29" s="65" t="s">
        <v>311</v>
      </c>
      <c r="B29" s="59" t="s">
        <v>310</v>
      </c>
      <c r="C29" s="59"/>
      <c r="D29" s="34"/>
      <c r="E29" s="3"/>
      <c r="F29" s="3"/>
    </row>
    <row r="30" spans="1:6" ht="17.25" customHeight="1">
      <c r="A30" s="65" t="s">
        <v>74</v>
      </c>
      <c r="B30" s="59" t="s">
        <v>83</v>
      </c>
      <c r="C30" s="34">
        <v>1983.1</v>
      </c>
      <c r="D30" s="34">
        <v>1983.1</v>
      </c>
      <c r="E30" s="3"/>
      <c r="F30" s="3"/>
    </row>
    <row r="31" spans="1:6" ht="27.75" customHeight="1">
      <c r="A31" s="65" t="s">
        <v>61</v>
      </c>
      <c r="B31" s="59" t="s">
        <v>84</v>
      </c>
      <c r="C31" s="52">
        <v>450</v>
      </c>
      <c r="D31" s="34">
        <v>450</v>
      </c>
      <c r="E31" s="3"/>
      <c r="F31" s="3"/>
    </row>
    <row r="32" spans="1:6" ht="16.5" customHeight="1">
      <c r="A32" s="79" t="s">
        <v>58</v>
      </c>
      <c r="B32" s="80" t="s">
        <v>92</v>
      </c>
      <c r="C32" s="52">
        <f>C33+C35+C34</f>
        <v>10580.2</v>
      </c>
      <c r="D32" s="52">
        <f>D33+D35+D34</f>
        <v>11682.300000000001</v>
      </c>
      <c r="E32" s="3"/>
      <c r="F32" s="3"/>
    </row>
    <row r="33" spans="1:6" ht="14.25">
      <c r="A33" s="78" t="s">
        <v>46</v>
      </c>
      <c r="B33" s="80" t="s">
        <v>85</v>
      </c>
      <c r="C33" s="80" t="s">
        <v>619</v>
      </c>
      <c r="D33" s="52">
        <v>102.7</v>
      </c>
      <c r="E33" s="3"/>
      <c r="F33" s="3"/>
    </row>
    <row r="34" spans="1:6" ht="18.75" customHeight="1">
      <c r="A34" s="78" t="s">
        <v>55</v>
      </c>
      <c r="B34" s="80" t="s">
        <v>107</v>
      </c>
      <c r="C34" s="80" t="s">
        <v>535</v>
      </c>
      <c r="D34" s="52">
        <v>660.9</v>
      </c>
      <c r="E34" s="3"/>
      <c r="F34" s="3"/>
    </row>
    <row r="35" spans="1:6" ht="16.5" customHeight="1">
      <c r="A35" s="78" t="s">
        <v>32</v>
      </c>
      <c r="B35" s="80" t="s">
        <v>86</v>
      </c>
      <c r="C35" s="52">
        <v>9816.6</v>
      </c>
      <c r="D35" s="52">
        <v>10918.7</v>
      </c>
      <c r="E35" s="3"/>
      <c r="F35" s="3"/>
    </row>
    <row r="36" spans="1:6" ht="21" customHeight="1">
      <c r="A36" s="79" t="s">
        <v>62</v>
      </c>
      <c r="B36" s="80" t="s">
        <v>93</v>
      </c>
      <c r="C36" s="52">
        <f>C37</f>
        <v>5417.8</v>
      </c>
      <c r="D36" s="52">
        <f>D37</f>
        <v>5417.8</v>
      </c>
      <c r="E36" s="3"/>
      <c r="F36" s="3"/>
    </row>
    <row r="37" spans="1:6" ht="18" customHeight="1">
      <c r="A37" s="65" t="s">
        <v>29</v>
      </c>
      <c r="B37" s="81" t="s">
        <v>87</v>
      </c>
      <c r="C37" s="82">
        <v>5417.8</v>
      </c>
      <c r="D37" s="82">
        <v>5417.8</v>
      </c>
      <c r="E37" s="3"/>
      <c r="F37" s="3"/>
    </row>
    <row r="38" spans="1:6" ht="14.25" hidden="1">
      <c r="A38" s="65" t="s">
        <v>536</v>
      </c>
      <c r="B38" s="81" t="s">
        <v>537</v>
      </c>
      <c r="C38" s="82">
        <f>C39</f>
        <v>0</v>
      </c>
      <c r="D38" s="82">
        <f>D39</f>
        <v>0</v>
      </c>
      <c r="E38" s="3"/>
      <c r="F38" s="3"/>
    </row>
    <row r="39" spans="1:6" ht="14.25" hidden="1">
      <c r="A39" s="65" t="s">
        <v>538</v>
      </c>
      <c r="B39" s="81" t="s">
        <v>539</v>
      </c>
      <c r="C39" s="82"/>
      <c r="D39" s="82"/>
      <c r="E39" s="3"/>
      <c r="F39" s="3"/>
    </row>
    <row r="40" spans="1:6" ht="15" customHeight="1" hidden="1">
      <c r="A40" s="79" t="s">
        <v>383</v>
      </c>
      <c r="B40" s="81" t="s">
        <v>384</v>
      </c>
      <c r="C40" s="82">
        <f>C41</f>
        <v>0</v>
      </c>
      <c r="D40" s="82"/>
      <c r="E40" s="3"/>
      <c r="F40" s="3"/>
    </row>
    <row r="41" spans="1:6" ht="15" customHeight="1" hidden="1">
      <c r="A41" s="65" t="s">
        <v>385</v>
      </c>
      <c r="B41" s="81" t="s">
        <v>386</v>
      </c>
      <c r="C41" s="82"/>
      <c r="D41" s="82"/>
      <c r="E41" s="3"/>
      <c r="F41" s="3"/>
    </row>
    <row r="42" spans="1:6" ht="28.5">
      <c r="A42" s="65" t="s">
        <v>365</v>
      </c>
      <c r="B42" s="81" t="s">
        <v>364</v>
      </c>
      <c r="C42" s="82">
        <f>C43</f>
        <v>1</v>
      </c>
      <c r="D42" s="82">
        <f>D43</f>
        <v>1</v>
      </c>
      <c r="E42" s="3"/>
      <c r="F42" s="3"/>
    </row>
    <row r="43" spans="1:6" ht="28.5">
      <c r="A43" s="65" t="s">
        <v>367</v>
      </c>
      <c r="B43" s="81" t="s">
        <v>366</v>
      </c>
      <c r="C43" s="82">
        <v>1</v>
      </c>
      <c r="D43" s="82">
        <v>1</v>
      </c>
      <c r="E43" s="3"/>
      <c r="F43" s="3"/>
    </row>
    <row r="44" spans="1:4" ht="45" customHeight="1" hidden="1">
      <c r="A44" s="65" t="s">
        <v>66</v>
      </c>
      <c r="B44" s="81" t="s">
        <v>94</v>
      </c>
      <c r="C44" s="82">
        <f>C45</f>
        <v>0</v>
      </c>
      <c r="D44" s="82">
        <f>D45</f>
        <v>0</v>
      </c>
    </row>
    <row r="45" spans="1:4" ht="29.25" customHeight="1" hidden="1">
      <c r="A45" s="65" t="s">
        <v>68</v>
      </c>
      <c r="B45" s="81" t="s">
        <v>88</v>
      </c>
      <c r="C45" s="82"/>
      <c r="D45" s="82"/>
    </row>
    <row r="46" spans="1:4" ht="18" customHeight="1">
      <c r="A46" s="78" t="s">
        <v>59</v>
      </c>
      <c r="B46" s="81"/>
      <c r="C46" s="82">
        <f>C16+C23+C25+C28+C32+C36+C42</f>
        <v>42028</v>
      </c>
      <c r="D46" s="82">
        <f>D16+D23+D25+D28+D32+D36+D42</f>
        <v>42017.600000000006</v>
      </c>
    </row>
  </sheetData>
  <sheetProtection/>
  <mergeCells count="6">
    <mergeCell ref="B7:D7"/>
    <mergeCell ref="B8:D8"/>
    <mergeCell ref="B9:D9"/>
    <mergeCell ref="A11:D11"/>
    <mergeCell ref="A12:D12"/>
    <mergeCell ref="A13:D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6"/>
  <sheetViews>
    <sheetView workbookViewId="0" topLeftCell="A317">
      <selection activeCell="A317" sqref="A317:F321"/>
    </sheetView>
  </sheetViews>
  <sheetFormatPr defaultColWidth="9.125" defaultRowHeight="12.75"/>
  <cols>
    <col min="1" max="1" width="67.625" style="4" customWidth="1"/>
    <col min="2" max="2" width="6.50390625" style="4" customWidth="1"/>
    <col min="3" max="3" width="13.50390625" style="4" customWidth="1"/>
    <col min="4" max="4" width="5.625" style="4" customWidth="1"/>
    <col min="5" max="5" width="8.375" style="4" hidden="1" customWidth="1"/>
    <col min="6" max="6" width="14.25390625" style="4" customWidth="1"/>
    <col min="7" max="16384" width="9.125" style="4" customWidth="1"/>
  </cols>
  <sheetData>
    <row r="1" spans="1:6" ht="14.25">
      <c r="A1" s="6"/>
      <c r="B1" s="26" t="s">
        <v>317</v>
      </c>
      <c r="C1" s="27"/>
      <c r="D1" s="26"/>
      <c r="E1" s="27"/>
      <c r="F1" s="28"/>
    </row>
    <row r="2" spans="1:6" ht="14.25">
      <c r="A2" s="6"/>
      <c r="B2" s="26" t="s">
        <v>75</v>
      </c>
      <c r="C2" s="27"/>
      <c r="D2" s="26"/>
      <c r="E2" s="27"/>
      <c r="F2" s="28"/>
    </row>
    <row r="3" spans="1:6" ht="14.25">
      <c r="A3" s="6"/>
      <c r="B3" s="26" t="s">
        <v>70</v>
      </c>
      <c r="C3" s="28"/>
      <c r="D3" s="26"/>
      <c r="E3" s="28"/>
      <c r="F3" s="28"/>
    </row>
    <row r="4" spans="1:6" ht="14.25">
      <c r="A4" s="19"/>
      <c r="B4" s="26" t="s">
        <v>150</v>
      </c>
      <c r="C4" s="28"/>
      <c r="D4" s="26"/>
      <c r="E4" s="28"/>
      <c r="F4" s="28"/>
    </row>
    <row r="5" spans="1:6" ht="14.25">
      <c r="A5" s="1"/>
      <c r="B5" s="26" t="s">
        <v>70</v>
      </c>
      <c r="C5" s="28"/>
      <c r="D5" s="26"/>
      <c r="E5" s="28"/>
      <c r="F5" s="28"/>
    </row>
    <row r="6" spans="1:6" ht="14.25">
      <c r="A6" s="1"/>
      <c r="B6" s="26" t="s">
        <v>544</v>
      </c>
      <c r="C6" s="28"/>
      <c r="D6" s="26"/>
      <c r="E6" s="28"/>
      <c r="F6" s="28"/>
    </row>
    <row r="7" spans="1:6" ht="14.25">
      <c r="A7" s="1"/>
      <c r="B7" s="26" t="s">
        <v>437</v>
      </c>
      <c r="C7" s="28"/>
      <c r="D7" s="26"/>
      <c r="E7" s="28"/>
      <c r="F7" s="28"/>
    </row>
    <row r="8" spans="1:6" ht="14.25">
      <c r="A8" s="1"/>
      <c r="B8" s="26" t="s">
        <v>435</v>
      </c>
      <c r="C8" s="26"/>
      <c r="D8" s="26"/>
      <c r="E8" s="26"/>
      <c r="F8" s="28"/>
    </row>
    <row r="9" spans="1:6" ht="14.25">
      <c r="A9" s="1"/>
      <c r="B9" s="20"/>
      <c r="C9" s="20"/>
      <c r="D9" s="20"/>
      <c r="E9" s="20"/>
      <c r="F9" s="20"/>
    </row>
    <row r="10" spans="1:6" ht="15">
      <c r="A10" s="178" t="s">
        <v>63</v>
      </c>
      <c r="B10" s="178"/>
      <c r="C10" s="178"/>
      <c r="D10" s="178"/>
      <c r="E10" s="178"/>
      <c r="F10" s="178"/>
    </row>
    <row r="11" spans="1:6" ht="15">
      <c r="A11" s="178" t="s">
        <v>64</v>
      </c>
      <c r="B11" s="178"/>
      <c r="C11" s="178"/>
      <c r="D11" s="178"/>
      <c r="E11" s="178"/>
      <c r="F11" s="178"/>
    </row>
    <row r="12" spans="1:6" ht="15">
      <c r="A12" s="178" t="s">
        <v>576</v>
      </c>
      <c r="B12" s="178"/>
      <c r="C12" s="178"/>
      <c r="D12" s="178"/>
      <c r="E12" s="178"/>
      <c r="F12" s="178"/>
    </row>
    <row r="13" spans="1:6" ht="13.5">
      <c r="A13" s="179"/>
      <c r="B13" s="179"/>
      <c r="C13" s="179"/>
      <c r="D13" s="179"/>
      <c r="E13" s="179"/>
      <c r="F13" s="179"/>
    </row>
    <row r="14" spans="1:6" ht="14.25">
      <c r="A14" s="75"/>
      <c r="B14" s="83"/>
      <c r="C14" s="84"/>
      <c r="D14" s="84"/>
      <c r="E14" s="84"/>
      <c r="F14" s="27" t="s">
        <v>76</v>
      </c>
    </row>
    <row r="15" spans="1:6" ht="23.25" customHeight="1">
      <c r="A15" s="40" t="s">
        <v>0</v>
      </c>
      <c r="B15" s="85" t="s">
        <v>77</v>
      </c>
      <c r="C15" s="85" t="s">
        <v>152</v>
      </c>
      <c r="D15" s="85" t="s">
        <v>153</v>
      </c>
      <c r="E15" s="126" t="s">
        <v>56</v>
      </c>
      <c r="F15" s="86" t="s">
        <v>439</v>
      </c>
    </row>
    <row r="16" spans="1:6" ht="14.25" customHeight="1">
      <c r="A16" s="87" t="s">
        <v>1</v>
      </c>
      <c r="B16" s="88"/>
      <c r="C16" s="88"/>
      <c r="D16" s="88"/>
      <c r="E16" s="88"/>
      <c r="F16" s="39">
        <f>F17+F109+F124+F141+F199+F322+F351+F370+F376</f>
        <v>107561.285</v>
      </c>
    </row>
    <row r="17" spans="1:6" ht="14.25">
      <c r="A17" s="89" t="s">
        <v>2</v>
      </c>
      <c r="B17" s="90" t="s">
        <v>89</v>
      </c>
      <c r="C17" s="90" t="s">
        <v>155</v>
      </c>
      <c r="D17" s="90"/>
      <c r="E17" s="90" t="s">
        <v>3</v>
      </c>
      <c r="F17" s="39">
        <f>F18+F29+F36+F92+F84+F100</f>
        <v>23429.500000000004</v>
      </c>
    </row>
    <row r="18" spans="1:6" ht="31.5" customHeight="1">
      <c r="A18" s="91" t="s">
        <v>53</v>
      </c>
      <c r="B18" s="90" t="s">
        <v>78</v>
      </c>
      <c r="C18" s="90" t="s">
        <v>155</v>
      </c>
      <c r="D18" s="90"/>
      <c r="E18" s="90" t="s">
        <v>3</v>
      </c>
      <c r="F18" s="39">
        <f>F19</f>
        <v>1802.4</v>
      </c>
    </row>
    <row r="19" spans="1:6" ht="28.5" customHeight="1">
      <c r="A19" s="92" t="s">
        <v>170</v>
      </c>
      <c r="B19" s="93" t="s">
        <v>78</v>
      </c>
      <c r="C19" s="93" t="s">
        <v>166</v>
      </c>
      <c r="D19" s="93"/>
      <c r="E19" s="93"/>
      <c r="F19" s="34">
        <f>F20</f>
        <v>1802.4</v>
      </c>
    </row>
    <row r="20" spans="1:6" ht="36.75" customHeight="1">
      <c r="A20" s="92" t="s">
        <v>130</v>
      </c>
      <c r="B20" s="93" t="s">
        <v>78</v>
      </c>
      <c r="C20" s="93" t="s">
        <v>156</v>
      </c>
      <c r="D20" s="93"/>
      <c r="E20" s="93" t="s">
        <v>3</v>
      </c>
      <c r="F20" s="34">
        <f aca="true" t="shared" si="0" ref="F20:F25">F21</f>
        <v>1802.4</v>
      </c>
    </row>
    <row r="21" spans="1:6" ht="31.5" customHeight="1">
      <c r="A21" s="92" t="s">
        <v>114</v>
      </c>
      <c r="B21" s="93" t="s">
        <v>78</v>
      </c>
      <c r="C21" s="93" t="s">
        <v>157</v>
      </c>
      <c r="D21" s="93"/>
      <c r="E21" s="93" t="s">
        <v>3</v>
      </c>
      <c r="F21" s="34">
        <f t="shared" si="0"/>
        <v>1802.4</v>
      </c>
    </row>
    <row r="22" spans="1:6" ht="29.25" customHeight="1">
      <c r="A22" s="92" t="s">
        <v>115</v>
      </c>
      <c r="B22" s="93" t="s">
        <v>78</v>
      </c>
      <c r="C22" s="93" t="s">
        <v>158</v>
      </c>
      <c r="D22" s="93"/>
      <c r="E22" s="93" t="s">
        <v>3</v>
      </c>
      <c r="F22" s="34">
        <f>F23</f>
        <v>1802.4</v>
      </c>
    </row>
    <row r="23" spans="1:6" ht="72.75" customHeight="1">
      <c r="A23" s="94" t="s">
        <v>159</v>
      </c>
      <c r="B23" s="59" t="s">
        <v>78</v>
      </c>
      <c r="C23" s="59" t="s">
        <v>158</v>
      </c>
      <c r="D23" s="59" t="s">
        <v>160</v>
      </c>
      <c r="E23" s="93"/>
      <c r="F23" s="34">
        <f>F24+F28</f>
        <v>1802.4</v>
      </c>
    </row>
    <row r="24" spans="1:6" ht="15" customHeight="1" hidden="1">
      <c r="A24" s="94" t="s">
        <v>164</v>
      </c>
      <c r="B24" s="59" t="s">
        <v>78</v>
      </c>
      <c r="C24" s="59" t="s">
        <v>158</v>
      </c>
      <c r="D24" s="59" t="s">
        <v>110</v>
      </c>
      <c r="E24" s="59" t="s">
        <v>3</v>
      </c>
      <c r="F24" s="34">
        <f>F25</f>
        <v>1404.2</v>
      </c>
    </row>
    <row r="25" spans="1:6" ht="14.25" hidden="1">
      <c r="A25" s="94" t="s">
        <v>4</v>
      </c>
      <c r="B25" s="59" t="s">
        <v>78</v>
      </c>
      <c r="C25" s="59" t="s">
        <v>101</v>
      </c>
      <c r="D25" s="59" t="s">
        <v>110</v>
      </c>
      <c r="E25" s="59" t="s">
        <v>5</v>
      </c>
      <c r="F25" s="34">
        <f t="shared" si="0"/>
        <v>1404.2</v>
      </c>
    </row>
    <row r="26" spans="1:6" ht="14.25" hidden="1">
      <c r="A26" s="94" t="s">
        <v>35</v>
      </c>
      <c r="B26" s="59" t="s">
        <v>78</v>
      </c>
      <c r="C26" s="59" t="s">
        <v>101</v>
      </c>
      <c r="D26" s="59" t="s">
        <v>110</v>
      </c>
      <c r="E26" s="59" t="s">
        <v>6</v>
      </c>
      <c r="F26" s="34">
        <f>F27</f>
        <v>1404.2</v>
      </c>
    </row>
    <row r="27" spans="1:6" ht="14.25" hidden="1">
      <c r="A27" s="94" t="s">
        <v>7</v>
      </c>
      <c r="B27" s="59" t="s">
        <v>78</v>
      </c>
      <c r="C27" s="59" t="s">
        <v>101</v>
      </c>
      <c r="D27" s="59" t="s">
        <v>110</v>
      </c>
      <c r="E27" s="59" t="s">
        <v>8</v>
      </c>
      <c r="F27" s="34">
        <v>1404.2</v>
      </c>
    </row>
    <row r="28" spans="1:6" ht="40.5" customHeight="1" hidden="1">
      <c r="A28" s="94" t="s">
        <v>165</v>
      </c>
      <c r="B28" s="59" t="s">
        <v>78</v>
      </c>
      <c r="C28" s="59" t="s">
        <v>158</v>
      </c>
      <c r="D28" s="59" t="s">
        <v>163</v>
      </c>
      <c r="E28" s="59" t="s">
        <v>9</v>
      </c>
      <c r="F28" s="34">
        <v>398.2</v>
      </c>
    </row>
    <row r="29" spans="1:6" ht="47.25" customHeight="1" hidden="1">
      <c r="A29" s="95" t="s">
        <v>99</v>
      </c>
      <c r="B29" s="96" t="s">
        <v>100</v>
      </c>
      <c r="C29" s="96" t="s">
        <v>155</v>
      </c>
      <c r="D29" s="96"/>
      <c r="E29" s="96" t="s">
        <v>3</v>
      </c>
      <c r="F29" s="39">
        <f aca="true" t="shared" si="1" ref="F29:F34">F30</f>
        <v>0</v>
      </c>
    </row>
    <row r="30" spans="1:6" ht="22.5" customHeight="1" hidden="1">
      <c r="A30" s="92" t="s">
        <v>170</v>
      </c>
      <c r="B30" s="59" t="s">
        <v>100</v>
      </c>
      <c r="C30" s="59" t="s">
        <v>166</v>
      </c>
      <c r="D30" s="59"/>
      <c r="E30" s="59"/>
      <c r="F30" s="34">
        <f t="shared" si="1"/>
        <v>0</v>
      </c>
    </row>
    <row r="31" spans="1:6" ht="33" customHeight="1" hidden="1">
      <c r="A31" s="92" t="s">
        <v>130</v>
      </c>
      <c r="B31" s="59" t="s">
        <v>100</v>
      </c>
      <c r="C31" s="59" t="s">
        <v>156</v>
      </c>
      <c r="D31" s="59"/>
      <c r="E31" s="59" t="s">
        <v>3</v>
      </c>
      <c r="F31" s="34">
        <f t="shared" si="1"/>
        <v>0</v>
      </c>
    </row>
    <row r="32" spans="1:6" ht="30" customHeight="1" hidden="1">
      <c r="A32" s="92" t="s">
        <v>114</v>
      </c>
      <c r="B32" s="59" t="s">
        <v>100</v>
      </c>
      <c r="C32" s="59" t="s">
        <v>157</v>
      </c>
      <c r="D32" s="59"/>
      <c r="E32" s="59" t="s">
        <v>3</v>
      </c>
      <c r="F32" s="34">
        <f t="shared" si="1"/>
        <v>0</v>
      </c>
    </row>
    <row r="33" spans="1:6" ht="21" customHeight="1" hidden="1">
      <c r="A33" s="92" t="s">
        <v>115</v>
      </c>
      <c r="B33" s="59" t="s">
        <v>100</v>
      </c>
      <c r="C33" s="59" t="s">
        <v>158</v>
      </c>
      <c r="D33" s="59"/>
      <c r="E33" s="59" t="s">
        <v>3</v>
      </c>
      <c r="F33" s="34">
        <f t="shared" si="1"/>
        <v>0</v>
      </c>
    </row>
    <row r="34" spans="1:6" ht="33" customHeight="1" hidden="1">
      <c r="A34" s="94" t="s">
        <v>167</v>
      </c>
      <c r="B34" s="59" t="s">
        <v>100</v>
      </c>
      <c r="C34" s="59" t="s">
        <v>158</v>
      </c>
      <c r="D34" s="59" t="s">
        <v>5</v>
      </c>
      <c r="E34" s="59"/>
      <c r="F34" s="34">
        <f t="shared" si="1"/>
        <v>0</v>
      </c>
    </row>
    <row r="35" spans="1:6" ht="33" customHeight="1" hidden="1">
      <c r="A35" s="94" t="s">
        <v>167</v>
      </c>
      <c r="B35" s="59" t="s">
        <v>100</v>
      </c>
      <c r="C35" s="59" t="s">
        <v>158</v>
      </c>
      <c r="D35" s="59" t="s">
        <v>109</v>
      </c>
      <c r="E35" s="59" t="s">
        <v>20</v>
      </c>
      <c r="F35" s="34"/>
    </row>
    <row r="36" spans="1:8" ht="49.5" customHeight="1">
      <c r="A36" s="95" t="s">
        <v>41</v>
      </c>
      <c r="B36" s="96" t="s">
        <v>79</v>
      </c>
      <c r="C36" s="96" t="s">
        <v>155</v>
      </c>
      <c r="D36" s="96"/>
      <c r="E36" s="96" t="s">
        <v>3</v>
      </c>
      <c r="F36" s="39">
        <f>F37</f>
        <v>19475.9</v>
      </c>
      <c r="H36" s="11"/>
    </row>
    <row r="37" spans="1:8" ht="32.25" customHeight="1">
      <c r="A37" s="92" t="s">
        <v>170</v>
      </c>
      <c r="B37" s="59" t="s">
        <v>79</v>
      </c>
      <c r="C37" s="59" t="s">
        <v>166</v>
      </c>
      <c r="D37" s="59"/>
      <c r="E37" s="59" t="s">
        <v>3</v>
      </c>
      <c r="F37" s="34">
        <f>F38+F79</f>
        <v>19475.9</v>
      </c>
      <c r="H37" s="11"/>
    </row>
    <row r="38" spans="1:8" ht="34.5" customHeight="1">
      <c r="A38" s="92" t="s">
        <v>130</v>
      </c>
      <c r="B38" s="59" t="s">
        <v>79</v>
      </c>
      <c r="C38" s="59" t="s">
        <v>156</v>
      </c>
      <c r="D38" s="59"/>
      <c r="E38" s="59" t="s">
        <v>3</v>
      </c>
      <c r="F38" s="34">
        <f>F39</f>
        <v>19475.2</v>
      </c>
      <c r="H38" s="11"/>
    </row>
    <row r="39" spans="1:6" ht="33.75" customHeight="1">
      <c r="A39" s="92" t="s">
        <v>114</v>
      </c>
      <c r="B39" s="59" t="s">
        <v>79</v>
      </c>
      <c r="C39" s="59" t="s">
        <v>157</v>
      </c>
      <c r="D39" s="59"/>
      <c r="E39" s="59" t="s">
        <v>3</v>
      </c>
      <c r="F39" s="34">
        <f>F40</f>
        <v>19475.2</v>
      </c>
    </row>
    <row r="40" spans="1:6" ht="31.5" customHeight="1">
      <c r="A40" s="92" t="s">
        <v>115</v>
      </c>
      <c r="B40" s="59" t="s">
        <v>79</v>
      </c>
      <c r="C40" s="59" t="s">
        <v>158</v>
      </c>
      <c r="D40" s="59"/>
      <c r="E40" s="59" t="s">
        <v>3</v>
      </c>
      <c r="F40" s="34">
        <f>F41+F48+F73+F70</f>
        <v>19475.2</v>
      </c>
    </row>
    <row r="41" spans="1:6" ht="60" customHeight="1">
      <c r="A41" s="94" t="s">
        <v>159</v>
      </c>
      <c r="B41" s="59" t="s">
        <v>79</v>
      </c>
      <c r="C41" s="59" t="s">
        <v>158</v>
      </c>
      <c r="D41" s="59" t="s">
        <v>160</v>
      </c>
      <c r="E41" s="59"/>
      <c r="F41" s="34">
        <f>F42</f>
        <v>16542</v>
      </c>
    </row>
    <row r="42" spans="1:6" ht="17.25" customHeight="1" hidden="1">
      <c r="A42" s="94" t="s">
        <v>162</v>
      </c>
      <c r="B42" s="59" t="s">
        <v>79</v>
      </c>
      <c r="C42" s="59" t="s">
        <v>158</v>
      </c>
      <c r="D42" s="59" t="s">
        <v>161</v>
      </c>
      <c r="E42" s="59"/>
      <c r="F42" s="34">
        <f>F46+F47</f>
        <v>16542</v>
      </c>
    </row>
    <row r="43" spans="1:6" ht="27" customHeight="1" hidden="1">
      <c r="A43" s="94" t="s">
        <v>116</v>
      </c>
      <c r="B43" s="59" t="s">
        <v>79</v>
      </c>
      <c r="C43" s="59" t="s">
        <v>158</v>
      </c>
      <c r="D43" s="59" t="s">
        <v>110</v>
      </c>
      <c r="E43" s="59" t="s">
        <v>3</v>
      </c>
      <c r="F43" s="34">
        <f>F44</f>
        <v>12645</v>
      </c>
    </row>
    <row r="44" spans="1:6" ht="14.25" hidden="1">
      <c r="A44" s="94" t="s">
        <v>4</v>
      </c>
      <c r="B44" s="59" t="s">
        <v>79</v>
      </c>
      <c r="C44" s="59" t="s">
        <v>158</v>
      </c>
      <c r="D44" s="59" t="s">
        <v>110</v>
      </c>
      <c r="E44" s="59" t="s">
        <v>5</v>
      </c>
      <c r="F44" s="34">
        <f>F45</f>
        <v>12645</v>
      </c>
    </row>
    <row r="45" spans="1:6" ht="14.25" hidden="1">
      <c r="A45" s="94" t="s">
        <v>35</v>
      </c>
      <c r="B45" s="59" t="s">
        <v>79</v>
      </c>
      <c r="C45" s="59" t="s">
        <v>158</v>
      </c>
      <c r="D45" s="59" t="s">
        <v>110</v>
      </c>
      <c r="E45" s="59" t="s">
        <v>6</v>
      </c>
      <c r="F45" s="34">
        <f>F46</f>
        <v>12645</v>
      </c>
    </row>
    <row r="46" spans="1:6" ht="14.25" hidden="1">
      <c r="A46" s="94" t="s">
        <v>7</v>
      </c>
      <c r="B46" s="59" t="s">
        <v>79</v>
      </c>
      <c r="C46" s="59" t="s">
        <v>158</v>
      </c>
      <c r="D46" s="59" t="s">
        <v>110</v>
      </c>
      <c r="E46" s="59" t="s">
        <v>8</v>
      </c>
      <c r="F46" s="34">
        <v>12645</v>
      </c>
    </row>
    <row r="47" spans="1:6" ht="42.75" hidden="1">
      <c r="A47" s="94" t="s">
        <v>165</v>
      </c>
      <c r="B47" s="59" t="s">
        <v>79</v>
      </c>
      <c r="C47" s="59" t="s">
        <v>158</v>
      </c>
      <c r="D47" s="59" t="s">
        <v>163</v>
      </c>
      <c r="E47" s="59" t="s">
        <v>9</v>
      </c>
      <c r="F47" s="34">
        <v>3897</v>
      </c>
    </row>
    <row r="48" spans="1:6" ht="32.25" customHeight="1">
      <c r="A48" s="94" t="s">
        <v>167</v>
      </c>
      <c r="B48" s="59" t="s">
        <v>79</v>
      </c>
      <c r="C48" s="59" t="s">
        <v>158</v>
      </c>
      <c r="D48" s="59" t="s">
        <v>5</v>
      </c>
      <c r="E48" s="59"/>
      <c r="F48" s="34">
        <f>F49+F58</f>
        <v>2841.2000000000003</v>
      </c>
    </row>
    <row r="49" spans="1:6" ht="28.5" hidden="1">
      <c r="A49" s="94" t="s">
        <v>151</v>
      </c>
      <c r="B49" s="59" t="s">
        <v>79</v>
      </c>
      <c r="C49" s="59" t="s">
        <v>101</v>
      </c>
      <c r="D49" s="59" t="s">
        <v>123</v>
      </c>
      <c r="E49" s="59" t="s">
        <v>3</v>
      </c>
      <c r="F49" s="34">
        <f>F50+F55</f>
        <v>0</v>
      </c>
    </row>
    <row r="50" spans="1:6" ht="14.25" hidden="1">
      <c r="A50" s="94" t="s">
        <v>4</v>
      </c>
      <c r="B50" s="59" t="s">
        <v>79</v>
      </c>
      <c r="C50" s="59" t="s">
        <v>101</v>
      </c>
      <c r="D50" s="59" t="s">
        <v>123</v>
      </c>
      <c r="E50" s="59" t="s">
        <v>5</v>
      </c>
      <c r="F50" s="34">
        <f>F51</f>
        <v>0</v>
      </c>
    </row>
    <row r="51" spans="1:6" ht="14.25" hidden="1">
      <c r="A51" s="94" t="s">
        <v>42</v>
      </c>
      <c r="B51" s="59" t="s">
        <v>79</v>
      </c>
      <c r="C51" s="59" t="s">
        <v>101</v>
      </c>
      <c r="D51" s="59" t="s">
        <v>123</v>
      </c>
      <c r="E51" s="59" t="s">
        <v>10</v>
      </c>
      <c r="F51" s="34">
        <f>F52+F54+F53</f>
        <v>0</v>
      </c>
    </row>
    <row r="52" spans="1:6" ht="14.25" hidden="1">
      <c r="A52" s="94" t="s">
        <v>13</v>
      </c>
      <c r="B52" s="59" t="s">
        <v>79</v>
      </c>
      <c r="C52" s="59" t="s">
        <v>101</v>
      </c>
      <c r="D52" s="59" t="s">
        <v>123</v>
      </c>
      <c r="E52" s="59" t="s">
        <v>14</v>
      </c>
      <c r="F52" s="34"/>
    </row>
    <row r="53" spans="1:6" ht="14.25" hidden="1">
      <c r="A53" s="94" t="s">
        <v>43</v>
      </c>
      <c r="B53" s="59" t="s">
        <v>79</v>
      </c>
      <c r="C53" s="59" t="s">
        <v>101</v>
      </c>
      <c r="D53" s="59" t="s">
        <v>123</v>
      </c>
      <c r="E53" s="59" t="s">
        <v>17</v>
      </c>
      <c r="F53" s="34"/>
    </row>
    <row r="54" spans="1:6" ht="14.25" hidden="1">
      <c r="A54" s="94" t="s">
        <v>37</v>
      </c>
      <c r="B54" s="59" t="s">
        <v>79</v>
      </c>
      <c r="C54" s="59" t="s">
        <v>101</v>
      </c>
      <c r="D54" s="59" t="s">
        <v>123</v>
      </c>
      <c r="E54" s="59" t="s">
        <v>18</v>
      </c>
      <c r="F54" s="34"/>
    </row>
    <row r="55" spans="1:6" ht="14.25" hidden="1">
      <c r="A55" s="94" t="s">
        <v>21</v>
      </c>
      <c r="B55" s="59" t="s">
        <v>79</v>
      </c>
      <c r="C55" s="59" t="s">
        <v>101</v>
      </c>
      <c r="D55" s="59" t="s">
        <v>123</v>
      </c>
      <c r="E55" s="59" t="s">
        <v>22</v>
      </c>
      <c r="F55" s="34">
        <f>F56+F57</f>
        <v>0</v>
      </c>
    </row>
    <row r="56" spans="1:6" ht="14.25" hidden="1">
      <c r="A56" s="94" t="s">
        <v>23</v>
      </c>
      <c r="B56" s="59" t="s">
        <v>79</v>
      </c>
      <c r="C56" s="59" t="s">
        <v>101</v>
      </c>
      <c r="D56" s="59" t="s">
        <v>123</v>
      </c>
      <c r="E56" s="59" t="s">
        <v>24</v>
      </c>
      <c r="F56" s="34"/>
    </row>
    <row r="57" spans="1:6" ht="14.25" hidden="1">
      <c r="A57" s="94" t="s">
        <v>25</v>
      </c>
      <c r="B57" s="59" t="s">
        <v>79</v>
      </c>
      <c r="C57" s="59" t="s">
        <v>101</v>
      </c>
      <c r="D57" s="59" t="s">
        <v>123</v>
      </c>
      <c r="E57" s="59" t="s">
        <v>26</v>
      </c>
      <c r="F57" s="34"/>
    </row>
    <row r="58" spans="1:6" ht="28.5" hidden="1">
      <c r="A58" s="94" t="s">
        <v>117</v>
      </c>
      <c r="B58" s="59" t="s">
        <v>79</v>
      </c>
      <c r="C58" s="59" t="s">
        <v>158</v>
      </c>
      <c r="D58" s="59" t="s">
        <v>109</v>
      </c>
      <c r="E58" s="59" t="s">
        <v>3</v>
      </c>
      <c r="F58" s="34">
        <f>F59+F67</f>
        <v>2841.2000000000003</v>
      </c>
    </row>
    <row r="59" spans="1:6" ht="14.25" hidden="1">
      <c r="A59" s="94" t="s">
        <v>4</v>
      </c>
      <c r="B59" s="59" t="s">
        <v>79</v>
      </c>
      <c r="C59" s="59" t="s">
        <v>158</v>
      </c>
      <c r="D59" s="59" t="s">
        <v>109</v>
      </c>
      <c r="E59" s="59" t="s">
        <v>5</v>
      </c>
      <c r="F59" s="34">
        <f>F60</f>
        <v>2406.4</v>
      </c>
    </row>
    <row r="60" spans="1:6" ht="14.25" hidden="1">
      <c r="A60" s="94" t="s">
        <v>42</v>
      </c>
      <c r="B60" s="59" t="s">
        <v>79</v>
      </c>
      <c r="C60" s="59" t="s">
        <v>158</v>
      </c>
      <c r="D60" s="59" t="s">
        <v>109</v>
      </c>
      <c r="E60" s="59" t="s">
        <v>10</v>
      </c>
      <c r="F60" s="34">
        <f>SUM(F61:F66)</f>
        <v>2406.4</v>
      </c>
    </row>
    <row r="61" spans="1:6" ht="14.25" hidden="1">
      <c r="A61" s="94" t="s">
        <v>13</v>
      </c>
      <c r="B61" s="59" t="s">
        <v>79</v>
      </c>
      <c r="C61" s="59" t="s">
        <v>158</v>
      </c>
      <c r="D61" s="59" t="s">
        <v>109</v>
      </c>
      <c r="E61" s="59" t="s">
        <v>14</v>
      </c>
      <c r="F61" s="34">
        <v>166.8</v>
      </c>
    </row>
    <row r="62" spans="1:6" ht="14.25" hidden="1">
      <c r="A62" s="94" t="s">
        <v>11</v>
      </c>
      <c r="B62" s="59" t="s">
        <v>79</v>
      </c>
      <c r="C62" s="59" t="s">
        <v>158</v>
      </c>
      <c r="D62" s="59" t="s">
        <v>109</v>
      </c>
      <c r="E62" s="59" t="s">
        <v>12</v>
      </c>
      <c r="F62" s="34"/>
    </row>
    <row r="63" spans="1:6" ht="14.25" hidden="1">
      <c r="A63" s="94" t="s">
        <v>15</v>
      </c>
      <c r="B63" s="59" t="s">
        <v>79</v>
      </c>
      <c r="C63" s="59" t="s">
        <v>158</v>
      </c>
      <c r="D63" s="59" t="s">
        <v>109</v>
      </c>
      <c r="E63" s="59" t="s">
        <v>16</v>
      </c>
      <c r="F63" s="34">
        <v>290</v>
      </c>
    </row>
    <row r="64" spans="1:6" ht="14.25" hidden="1">
      <c r="A64" s="94" t="s">
        <v>43</v>
      </c>
      <c r="B64" s="59" t="s">
        <v>79</v>
      </c>
      <c r="C64" s="59" t="s">
        <v>158</v>
      </c>
      <c r="D64" s="59" t="s">
        <v>109</v>
      </c>
      <c r="E64" s="59" t="s">
        <v>17</v>
      </c>
      <c r="F64" s="34">
        <v>408.2</v>
      </c>
    </row>
    <row r="65" spans="1:6" ht="14.25" hidden="1">
      <c r="A65" s="94" t="s">
        <v>37</v>
      </c>
      <c r="B65" s="59" t="s">
        <v>79</v>
      </c>
      <c r="C65" s="59" t="s">
        <v>158</v>
      </c>
      <c r="D65" s="59" t="s">
        <v>109</v>
      </c>
      <c r="E65" s="59" t="s">
        <v>18</v>
      </c>
      <c r="F65" s="34">
        <v>1533.6</v>
      </c>
    </row>
    <row r="66" spans="1:6" ht="14.25" hidden="1">
      <c r="A66" s="94" t="s">
        <v>37</v>
      </c>
      <c r="B66" s="59" t="s">
        <v>79</v>
      </c>
      <c r="C66" s="59" t="s">
        <v>158</v>
      </c>
      <c r="D66" s="59" t="s">
        <v>109</v>
      </c>
      <c r="E66" s="59" t="s">
        <v>607</v>
      </c>
      <c r="F66" s="34">
        <v>7.8</v>
      </c>
    </row>
    <row r="67" spans="1:6" ht="14.25" hidden="1">
      <c r="A67" s="94" t="s">
        <v>21</v>
      </c>
      <c r="B67" s="59" t="s">
        <v>79</v>
      </c>
      <c r="C67" s="59" t="s">
        <v>158</v>
      </c>
      <c r="D67" s="59" t="s">
        <v>109</v>
      </c>
      <c r="E67" s="59" t="s">
        <v>22</v>
      </c>
      <c r="F67" s="34">
        <f>F68+F69</f>
        <v>434.8</v>
      </c>
    </row>
    <row r="68" spans="1:6" ht="14.25" hidden="1">
      <c r="A68" s="94" t="s">
        <v>23</v>
      </c>
      <c r="B68" s="59" t="s">
        <v>79</v>
      </c>
      <c r="C68" s="59" t="s">
        <v>158</v>
      </c>
      <c r="D68" s="59" t="s">
        <v>109</v>
      </c>
      <c r="E68" s="59" t="s">
        <v>24</v>
      </c>
      <c r="F68" s="34">
        <v>42</v>
      </c>
    </row>
    <row r="69" spans="1:6" ht="14.25" hidden="1">
      <c r="A69" s="94" t="s">
        <v>25</v>
      </c>
      <c r="B69" s="59" t="s">
        <v>79</v>
      </c>
      <c r="C69" s="59" t="s">
        <v>158</v>
      </c>
      <c r="D69" s="59" t="s">
        <v>109</v>
      </c>
      <c r="E69" s="59" t="s">
        <v>26</v>
      </c>
      <c r="F69" s="34">
        <v>392.8</v>
      </c>
    </row>
    <row r="70" spans="1:6" ht="27.75" customHeight="1" hidden="1">
      <c r="A70" s="94" t="s">
        <v>188</v>
      </c>
      <c r="B70" s="59" t="s">
        <v>79</v>
      </c>
      <c r="C70" s="59" t="s">
        <v>158</v>
      </c>
      <c r="D70" s="59" t="s">
        <v>187</v>
      </c>
      <c r="E70" s="59" t="s">
        <v>3</v>
      </c>
      <c r="F70" s="34">
        <f>F71</f>
        <v>0</v>
      </c>
    </row>
    <row r="71" spans="1:6" ht="30" customHeight="1" hidden="1">
      <c r="A71" s="94" t="s">
        <v>136</v>
      </c>
      <c r="B71" s="59" t="s">
        <v>79</v>
      </c>
      <c r="C71" s="59" t="s">
        <v>101</v>
      </c>
      <c r="D71" s="59" t="s">
        <v>137</v>
      </c>
      <c r="E71" s="59" t="s">
        <v>22</v>
      </c>
      <c r="F71" s="34">
        <f>F72</f>
        <v>0</v>
      </c>
    </row>
    <row r="72" spans="1:6" ht="14.25" hidden="1">
      <c r="A72" s="94" t="s">
        <v>23</v>
      </c>
      <c r="B72" s="59" t="s">
        <v>79</v>
      </c>
      <c r="C72" s="59" t="s">
        <v>101</v>
      </c>
      <c r="D72" s="59" t="s">
        <v>137</v>
      </c>
      <c r="E72" s="59" t="s">
        <v>24</v>
      </c>
      <c r="F72" s="34"/>
    </row>
    <row r="73" spans="1:6" ht="21" customHeight="1">
      <c r="A73" s="94" t="s">
        <v>169</v>
      </c>
      <c r="B73" s="59" t="s">
        <v>79</v>
      </c>
      <c r="C73" s="59" t="s">
        <v>158</v>
      </c>
      <c r="D73" s="59" t="s">
        <v>168</v>
      </c>
      <c r="E73" s="59"/>
      <c r="F73" s="34">
        <f>F75+F74+F78</f>
        <v>92</v>
      </c>
    </row>
    <row r="74" spans="1:6" ht="21" customHeight="1" hidden="1">
      <c r="A74" s="94" t="s">
        <v>190</v>
      </c>
      <c r="B74" s="59" t="s">
        <v>79</v>
      </c>
      <c r="C74" s="59" t="s">
        <v>158</v>
      </c>
      <c r="D74" s="59" t="s">
        <v>189</v>
      </c>
      <c r="E74" s="59" t="s">
        <v>20</v>
      </c>
      <c r="F74" s="34"/>
    </row>
    <row r="75" spans="1:6" ht="14.25" hidden="1">
      <c r="A75" s="94" t="s">
        <v>118</v>
      </c>
      <c r="B75" s="59" t="s">
        <v>79</v>
      </c>
      <c r="C75" s="59" t="s">
        <v>101</v>
      </c>
      <c r="D75" s="59" t="s">
        <v>111</v>
      </c>
      <c r="E75" s="59" t="s">
        <v>3</v>
      </c>
      <c r="F75" s="34">
        <f>F76</f>
        <v>89</v>
      </c>
    </row>
    <row r="76" spans="1:6" ht="14.25" hidden="1">
      <c r="A76" s="94" t="s">
        <v>4</v>
      </c>
      <c r="B76" s="59" t="s">
        <v>79</v>
      </c>
      <c r="C76" s="59" t="s">
        <v>101</v>
      </c>
      <c r="D76" s="59" t="s">
        <v>111</v>
      </c>
      <c r="E76" s="59" t="s">
        <v>5</v>
      </c>
      <c r="F76" s="34">
        <f>F77</f>
        <v>89</v>
      </c>
    </row>
    <row r="77" spans="1:6" ht="14.25" hidden="1">
      <c r="A77" s="101" t="s">
        <v>19</v>
      </c>
      <c r="B77" s="59" t="s">
        <v>79</v>
      </c>
      <c r="C77" s="59" t="s">
        <v>101</v>
      </c>
      <c r="D77" s="59" t="s">
        <v>111</v>
      </c>
      <c r="E77" s="59" t="s">
        <v>20</v>
      </c>
      <c r="F77" s="34">
        <v>89</v>
      </c>
    </row>
    <row r="78" spans="1:6" ht="14.25" hidden="1">
      <c r="A78" s="101" t="s">
        <v>19</v>
      </c>
      <c r="B78" s="59" t="s">
        <v>79</v>
      </c>
      <c r="C78" s="59" t="s">
        <v>101</v>
      </c>
      <c r="D78" s="59" t="s">
        <v>346</v>
      </c>
      <c r="E78" s="59" t="s">
        <v>20</v>
      </c>
      <c r="F78" s="34">
        <v>3</v>
      </c>
    </row>
    <row r="79" spans="1:6" ht="31.5" customHeight="1">
      <c r="A79" s="94" t="s">
        <v>131</v>
      </c>
      <c r="B79" s="59" t="s">
        <v>79</v>
      </c>
      <c r="C79" s="59" t="s">
        <v>171</v>
      </c>
      <c r="D79" s="59"/>
      <c r="E79" s="59" t="s">
        <v>3</v>
      </c>
      <c r="F79" s="34">
        <f>F80</f>
        <v>0.7</v>
      </c>
    </row>
    <row r="80" spans="1:6" ht="96" customHeight="1">
      <c r="A80" s="102" t="s">
        <v>132</v>
      </c>
      <c r="B80" s="59" t="s">
        <v>79</v>
      </c>
      <c r="C80" s="59" t="s">
        <v>172</v>
      </c>
      <c r="D80" s="59"/>
      <c r="E80" s="59" t="s">
        <v>3</v>
      </c>
      <c r="F80" s="34">
        <f>F81</f>
        <v>0.7</v>
      </c>
    </row>
    <row r="81" spans="1:6" ht="33.75" customHeight="1">
      <c r="A81" s="103" t="s">
        <v>167</v>
      </c>
      <c r="B81" s="59" t="s">
        <v>79</v>
      </c>
      <c r="C81" s="59" t="s">
        <v>172</v>
      </c>
      <c r="D81" s="59" t="s">
        <v>5</v>
      </c>
      <c r="E81" s="59" t="s">
        <v>3</v>
      </c>
      <c r="F81" s="34">
        <f>F82</f>
        <v>0.7</v>
      </c>
    </row>
    <row r="82" spans="1:6" ht="14.25" hidden="1">
      <c r="A82" s="94" t="s">
        <v>21</v>
      </c>
      <c r="B82" s="59" t="s">
        <v>79</v>
      </c>
      <c r="C82" s="59" t="s">
        <v>172</v>
      </c>
      <c r="D82" s="59" t="s">
        <v>109</v>
      </c>
      <c r="E82" s="59" t="s">
        <v>22</v>
      </c>
      <c r="F82" s="34">
        <f>F83</f>
        <v>0.7</v>
      </c>
    </row>
    <row r="83" spans="1:6" ht="14.25" hidden="1">
      <c r="A83" s="94" t="s">
        <v>25</v>
      </c>
      <c r="B83" s="59" t="s">
        <v>79</v>
      </c>
      <c r="C83" s="59" t="s">
        <v>172</v>
      </c>
      <c r="D83" s="59" t="s">
        <v>109</v>
      </c>
      <c r="E83" s="59" t="s">
        <v>26</v>
      </c>
      <c r="F83" s="34">
        <v>0.7</v>
      </c>
    </row>
    <row r="84" spans="1:6" ht="19.5" customHeight="1" hidden="1">
      <c r="A84" s="95" t="s">
        <v>69</v>
      </c>
      <c r="B84" s="96" t="s">
        <v>80</v>
      </c>
      <c r="C84" s="96" t="s">
        <v>155</v>
      </c>
      <c r="D84" s="96"/>
      <c r="E84" s="96" t="s">
        <v>3</v>
      </c>
      <c r="F84" s="39">
        <f aca="true" t="shared" si="2" ref="F84:F90">F85</f>
        <v>0</v>
      </c>
    </row>
    <row r="85" spans="1:6" ht="14.25" hidden="1">
      <c r="A85" s="92" t="s">
        <v>170</v>
      </c>
      <c r="B85" s="59" t="s">
        <v>80</v>
      </c>
      <c r="C85" s="59" t="s">
        <v>166</v>
      </c>
      <c r="D85" s="59"/>
      <c r="E85" s="59" t="s">
        <v>3</v>
      </c>
      <c r="F85" s="34">
        <f t="shared" si="2"/>
        <v>0</v>
      </c>
    </row>
    <row r="86" spans="1:6" ht="28.5" hidden="1">
      <c r="A86" s="92" t="s">
        <v>130</v>
      </c>
      <c r="B86" s="59" t="s">
        <v>80</v>
      </c>
      <c r="C86" s="59" t="s">
        <v>156</v>
      </c>
      <c r="D86" s="59"/>
      <c r="E86" s="59" t="s">
        <v>3</v>
      </c>
      <c r="F86" s="34">
        <f t="shared" si="2"/>
        <v>0</v>
      </c>
    </row>
    <row r="87" spans="1:6" ht="28.5" hidden="1">
      <c r="A87" s="92" t="s">
        <v>114</v>
      </c>
      <c r="B87" s="59" t="s">
        <v>80</v>
      </c>
      <c r="C87" s="59" t="s">
        <v>157</v>
      </c>
      <c r="D87" s="59"/>
      <c r="E87" s="59" t="s">
        <v>3</v>
      </c>
      <c r="F87" s="34">
        <f t="shared" si="2"/>
        <v>0</v>
      </c>
    </row>
    <row r="88" spans="1:6" ht="14.25" hidden="1">
      <c r="A88" s="92" t="s">
        <v>194</v>
      </c>
      <c r="B88" s="59" t="s">
        <v>80</v>
      </c>
      <c r="C88" s="59" t="s">
        <v>193</v>
      </c>
      <c r="D88" s="59"/>
      <c r="E88" s="59" t="s">
        <v>3</v>
      </c>
      <c r="F88" s="34">
        <f t="shared" si="2"/>
        <v>0</v>
      </c>
    </row>
    <row r="89" spans="1:6" ht="28.5" hidden="1">
      <c r="A89" s="94" t="s">
        <v>167</v>
      </c>
      <c r="B89" s="59" t="s">
        <v>80</v>
      </c>
      <c r="C89" s="59" t="s">
        <v>193</v>
      </c>
      <c r="D89" s="59" t="s">
        <v>5</v>
      </c>
      <c r="E89" s="59" t="s">
        <v>3</v>
      </c>
      <c r="F89" s="34">
        <f t="shared" si="2"/>
        <v>0</v>
      </c>
    </row>
    <row r="90" spans="1:6" ht="14.25" hidden="1">
      <c r="A90" s="94" t="s">
        <v>4</v>
      </c>
      <c r="B90" s="59" t="s">
        <v>80</v>
      </c>
      <c r="C90" s="59" t="s">
        <v>193</v>
      </c>
      <c r="D90" s="59" t="s">
        <v>109</v>
      </c>
      <c r="E90" s="59" t="s">
        <v>5</v>
      </c>
      <c r="F90" s="34">
        <f t="shared" si="2"/>
        <v>0</v>
      </c>
    </row>
    <row r="91" spans="1:6" ht="14.25" hidden="1">
      <c r="A91" s="94" t="s">
        <v>19</v>
      </c>
      <c r="B91" s="59" t="s">
        <v>80</v>
      </c>
      <c r="C91" s="59" t="s">
        <v>193</v>
      </c>
      <c r="D91" s="59" t="s">
        <v>109</v>
      </c>
      <c r="E91" s="59" t="s">
        <v>20</v>
      </c>
      <c r="F91" s="34"/>
    </row>
    <row r="92" spans="1:6" ht="21" customHeight="1">
      <c r="A92" s="95" t="s">
        <v>27</v>
      </c>
      <c r="B92" s="96" t="s">
        <v>81</v>
      </c>
      <c r="C92" s="96" t="s">
        <v>155</v>
      </c>
      <c r="D92" s="96"/>
      <c r="E92" s="96"/>
      <c r="F92" s="39">
        <f aca="true" t="shared" si="3" ref="F92:F98">F93</f>
        <v>2151.2</v>
      </c>
    </row>
    <row r="93" spans="1:6" ht="30" customHeight="1">
      <c r="A93" s="92" t="s">
        <v>170</v>
      </c>
      <c r="B93" s="59" t="s">
        <v>81</v>
      </c>
      <c r="C93" s="59" t="s">
        <v>166</v>
      </c>
      <c r="D93" s="59"/>
      <c r="E93" s="59"/>
      <c r="F93" s="34">
        <f t="shared" si="3"/>
        <v>2151.2</v>
      </c>
    </row>
    <row r="94" spans="1:6" ht="35.25" customHeight="1">
      <c r="A94" s="92" t="s">
        <v>130</v>
      </c>
      <c r="B94" s="59" t="s">
        <v>81</v>
      </c>
      <c r="C94" s="59" t="s">
        <v>156</v>
      </c>
      <c r="D94" s="59"/>
      <c r="E94" s="59"/>
      <c r="F94" s="34">
        <f t="shared" si="3"/>
        <v>2151.2</v>
      </c>
    </row>
    <row r="95" spans="1:6" ht="33" customHeight="1">
      <c r="A95" s="92" t="s">
        <v>114</v>
      </c>
      <c r="B95" s="59" t="s">
        <v>81</v>
      </c>
      <c r="C95" s="59" t="s">
        <v>157</v>
      </c>
      <c r="D95" s="59"/>
      <c r="E95" s="59"/>
      <c r="F95" s="34">
        <f t="shared" si="3"/>
        <v>2151.2</v>
      </c>
    </row>
    <row r="96" spans="1:6" ht="29.25" customHeight="1">
      <c r="A96" s="94" t="s">
        <v>119</v>
      </c>
      <c r="B96" s="59" t="s">
        <v>81</v>
      </c>
      <c r="C96" s="59" t="s">
        <v>173</v>
      </c>
      <c r="D96" s="59"/>
      <c r="E96" s="59"/>
      <c r="F96" s="34">
        <f t="shared" si="3"/>
        <v>2151.2</v>
      </c>
    </row>
    <row r="97" spans="1:6" ht="20.25" customHeight="1">
      <c r="A97" s="94" t="s">
        <v>169</v>
      </c>
      <c r="B97" s="59" t="s">
        <v>81</v>
      </c>
      <c r="C97" s="59" t="s">
        <v>173</v>
      </c>
      <c r="D97" s="59" t="s">
        <v>168</v>
      </c>
      <c r="E97" s="59" t="s">
        <v>3</v>
      </c>
      <c r="F97" s="34">
        <v>2151.2</v>
      </c>
    </row>
    <row r="98" spans="1:6" ht="15" customHeight="1" hidden="1">
      <c r="A98" s="94" t="s">
        <v>4</v>
      </c>
      <c r="B98" s="59" t="s">
        <v>81</v>
      </c>
      <c r="C98" s="59" t="s">
        <v>102</v>
      </c>
      <c r="D98" s="59" t="s">
        <v>112</v>
      </c>
      <c r="E98" s="33">
        <v>200</v>
      </c>
      <c r="F98" s="34">
        <f t="shared" si="3"/>
        <v>1762</v>
      </c>
    </row>
    <row r="99" spans="1:6" ht="15" customHeight="1" hidden="1">
      <c r="A99" s="94" t="s">
        <v>19</v>
      </c>
      <c r="B99" s="59" t="s">
        <v>81</v>
      </c>
      <c r="C99" s="59" t="s">
        <v>102</v>
      </c>
      <c r="D99" s="59" t="s">
        <v>112</v>
      </c>
      <c r="E99" s="33">
        <v>290</v>
      </c>
      <c r="F99" s="34">
        <v>1762</v>
      </c>
    </row>
    <row r="100" spans="1:6" ht="14.25" hidden="1">
      <c r="A100" s="95" t="s">
        <v>134</v>
      </c>
      <c r="B100" s="96" t="s">
        <v>133</v>
      </c>
      <c r="C100" s="96" t="s">
        <v>155</v>
      </c>
      <c r="D100" s="96"/>
      <c r="E100" s="96"/>
      <c r="F100" s="39">
        <f aca="true" t="shared" si="4" ref="F100:F107">F101</f>
        <v>0</v>
      </c>
    </row>
    <row r="101" spans="1:6" ht="29.25" customHeight="1" hidden="1">
      <c r="A101" s="92" t="s">
        <v>170</v>
      </c>
      <c r="B101" s="59" t="s">
        <v>133</v>
      </c>
      <c r="C101" s="59" t="s">
        <v>166</v>
      </c>
      <c r="D101" s="96"/>
      <c r="E101" s="96"/>
      <c r="F101" s="34">
        <f t="shared" si="4"/>
        <v>0</v>
      </c>
    </row>
    <row r="102" spans="1:6" ht="28.5" hidden="1">
      <c r="A102" s="92" t="s">
        <v>130</v>
      </c>
      <c r="B102" s="59" t="s">
        <v>133</v>
      </c>
      <c r="C102" s="59" t="s">
        <v>156</v>
      </c>
      <c r="D102" s="99"/>
      <c r="E102" s="99"/>
      <c r="F102" s="34">
        <f t="shared" si="4"/>
        <v>0</v>
      </c>
    </row>
    <row r="103" spans="1:6" ht="28.5" hidden="1">
      <c r="A103" s="92" t="s">
        <v>114</v>
      </c>
      <c r="B103" s="59" t="s">
        <v>133</v>
      </c>
      <c r="C103" s="59" t="s">
        <v>157</v>
      </c>
      <c r="D103" s="59"/>
      <c r="E103" s="59"/>
      <c r="F103" s="34">
        <f t="shared" si="4"/>
        <v>0</v>
      </c>
    </row>
    <row r="104" spans="1:6" ht="17.25" customHeight="1" hidden="1">
      <c r="A104" s="94" t="s">
        <v>134</v>
      </c>
      <c r="B104" s="59" t="s">
        <v>133</v>
      </c>
      <c r="C104" s="59" t="s">
        <v>195</v>
      </c>
      <c r="D104" s="59"/>
      <c r="E104" s="59"/>
      <c r="F104" s="34">
        <f>F105+F107</f>
        <v>0</v>
      </c>
    </row>
    <row r="105" spans="1:6" ht="33.75" customHeight="1" hidden="1">
      <c r="A105" s="103" t="s">
        <v>167</v>
      </c>
      <c r="B105" s="59" t="s">
        <v>133</v>
      </c>
      <c r="C105" s="59" t="s">
        <v>195</v>
      </c>
      <c r="D105" s="59" t="s">
        <v>5</v>
      </c>
      <c r="E105" s="59" t="s">
        <v>3</v>
      </c>
      <c r="F105" s="34">
        <f>F106</f>
        <v>0</v>
      </c>
    </row>
    <row r="106" spans="1:6" ht="20.25" customHeight="1" hidden="1">
      <c r="A106" s="157" t="s">
        <v>357</v>
      </c>
      <c r="B106" s="59" t="s">
        <v>133</v>
      </c>
      <c r="C106" s="59" t="s">
        <v>195</v>
      </c>
      <c r="D106" s="59" t="s">
        <v>109</v>
      </c>
      <c r="E106" s="59"/>
      <c r="F106" s="34"/>
    </row>
    <row r="107" spans="1:6" ht="30" customHeight="1" hidden="1">
      <c r="A107" s="94" t="s">
        <v>327</v>
      </c>
      <c r="B107" s="59" t="s">
        <v>133</v>
      </c>
      <c r="C107" s="59" t="s">
        <v>195</v>
      </c>
      <c r="D107" s="59" t="s">
        <v>187</v>
      </c>
      <c r="E107" s="59" t="s">
        <v>3</v>
      </c>
      <c r="F107" s="34">
        <f t="shared" si="4"/>
        <v>0</v>
      </c>
    </row>
    <row r="108" spans="1:6" ht="45" customHeight="1" hidden="1">
      <c r="A108" s="94" t="s">
        <v>136</v>
      </c>
      <c r="B108" s="59" t="s">
        <v>133</v>
      </c>
      <c r="C108" s="59" t="s">
        <v>195</v>
      </c>
      <c r="D108" s="59" t="s">
        <v>137</v>
      </c>
      <c r="E108" s="33">
        <v>310</v>
      </c>
      <c r="F108" s="34"/>
    </row>
    <row r="109" spans="1:6" ht="17.25" customHeight="1">
      <c r="A109" s="104" t="s">
        <v>57</v>
      </c>
      <c r="B109" s="105" t="s">
        <v>90</v>
      </c>
      <c r="C109" s="105" t="s">
        <v>155</v>
      </c>
      <c r="D109" s="105"/>
      <c r="E109" s="105" t="s">
        <v>3</v>
      </c>
      <c r="F109" s="39">
        <f>F110</f>
        <v>315.09999999999997</v>
      </c>
    </row>
    <row r="110" spans="1:6" ht="21" customHeight="1">
      <c r="A110" s="106" t="s">
        <v>31</v>
      </c>
      <c r="B110" s="96" t="s">
        <v>82</v>
      </c>
      <c r="C110" s="105" t="s">
        <v>155</v>
      </c>
      <c r="D110" s="105"/>
      <c r="E110" s="105" t="s">
        <v>3</v>
      </c>
      <c r="F110" s="39">
        <f>F112</f>
        <v>315.09999999999997</v>
      </c>
    </row>
    <row r="111" spans="1:6" ht="28.5" customHeight="1">
      <c r="A111" s="92" t="s">
        <v>170</v>
      </c>
      <c r="B111" s="59" t="s">
        <v>82</v>
      </c>
      <c r="C111" s="80" t="s">
        <v>166</v>
      </c>
      <c r="D111" s="80"/>
      <c r="E111" s="80"/>
      <c r="F111" s="34">
        <f>F112</f>
        <v>315.09999999999997</v>
      </c>
    </row>
    <row r="112" spans="1:6" ht="38.25" customHeight="1">
      <c r="A112" s="94" t="s">
        <v>120</v>
      </c>
      <c r="B112" s="59" t="s">
        <v>82</v>
      </c>
      <c r="C112" s="80" t="s">
        <v>174</v>
      </c>
      <c r="D112" s="80"/>
      <c r="E112" s="80" t="s">
        <v>3</v>
      </c>
      <c r="F112" s="34">
        <f>F113</f>
        <v>315.09999999999997</v>
      </c>
    </row>
    <row r="113" spans="1:6" ht="45.75" customHeight="1">
      <c r="A113" s="94" t="s">
        <v>113</v>
      </c>
      <c r="B113" s="59" t="s">
        <v>82</v>
      </c>
      <c r="C113" s="59" t="s">
        <v>175</v>
      </c>
      <c r="D113" s="80"/>
      <c r="E113" s="80" t="s">
        <v>3</v>
      </c>
      <c r="F113" s="34">
        <f>F114+F121</f>
        <v>315.09999999999997</v>
      </c>
    </row>
    <row r="114" spans="1:6" ht="57" customHeight="1">
      <c r="A114" s="94" t="s">
        <v>159</v>
      </c>
      <c r="B114" s="59" t="s">
        <v>82</v>
      </c>
      <c r="C114" s="59" t="s">
        <v>175</v>
      </c>
      <c r="D114" s="80" t="s">
        <v>160</v>
      </c>
      <c r="E114" s="80" t="s">
        <v>3</v>
      </c>
      <c r="F114" s="34">
        <f>F115</f>
        <v>303.2</v>
      </c>
    </row>
    <row r="115" spans="1:6" ht="14.25" hidden="1">
      <c r="A115" s="94" t="s">
        <v>4</v>
      </c>
      <c r="B115" s="59" t="s">
        <v>82</v>
      </c>
      <c r="C115" s="59" t="s">
        <v>103</v>
      </c>
      <c r="D115" s="80" t="s">
        <v>110</v>
      </c>
      <c r="E115" s="80" t="s">
        <v>5</v>
      </c>
      <c r="F115" s="34">
        <f>F116+F119</f>
        <v>303.2</v>
      </c>
    </row>
    <row r="116" spans="1:6" ht="14.25" hidden="1">
      <c r="A116" s="94" t="s">
        <v>35</v>
      </c>
      <c r="B116" s="59" t="s">
        <v>82</v>
      </c>
      <c r="C116" s="59" t="s">
        <v>103</v>
      </c>
      <c r="D116" s="80" t="s">
        <v>110</v>
      </c>
      <c r="E116" s="80" t="s">
        <v>6</v>
      </c>
      <c r="F116" s="34">
        <f>F117+F118</f>
        <v>303.2</v>
      </c>
    </row>
    <row r="117" spans="1:6" ht="14.25" hidden="1">
      <c r="A117" s="94" t="s">
        <v>7</v>
      </c>
      <c r="B117" s="59" t="s">
        <v>82</v>
      </c>
      <c r="C117" s="59" t="s">
        <v>103</v>
      </c>
      <c r="D117" s="80" t="s">
        <v>110</v>
      </c>
      <c r="E117" s="80" t="s">
        <v>8</v>
      </c>
      <c r="F117" s="34">
        <v>232.9</v>
      </c>
    </row>
    <row r="118" spans="1:6" ht="14.25" hidden="1">
      <c r="A118" s="94" t="s">
        <v>40</v>
      </c>
      <c r="B118" s="59" t="s">
        <v>82</v>
      </c>
      <c r="C118" s="59" t="s">
        <v>103</v>
      </c>
      <c r="D118" s="80" t="s">
        <v>110</v>
      </c>
      <c r="E118" s="80" t="s">
        <v>9</v>
      </c>
      <c r="F118" s="34">
        <v>70.3</v>
      </c>
    </row>
    <row r="119" spans="1:6" ht="14.25" hidden="1">
      <c r="A119" s="94" t="s">
        <v>42</v>
      </c>
      <c r="B119" s="59" t="s">
        <v>82</v>
      </c>
      <c r="C119" s="59" t="s">
        <v>103</v>
      </c>
      <c r="D119" s="80" t="s">
        <v>110</v>
      </c>
      <c r="E119" s="80" t="s">
        <v>10</v>
      </c>
      <c r="F119" s="33">
        <f>F120</f>
        <v>0</v>
      </c>
    </row>
    <row r="120" spans="1:6" ht="14.25" hidden="1">
      <c r="A120" s="94" t="s">
        <v>37</v>
      </c>
      <c r="B120" s="59" t="s">
        <v>82</v>
      </c>
      <c r="C120" s="59" t="s">
        <v>103</v>
      </c>
      <c r="D120" s="80" t="s">
        <v>110</v>
      </c>
      <c r="E120" s="80" t="s">
        <v>18</v>
      </c>
      <c r="F120" s="33"/>
    </row>
    <row r="121" spans="1:6" ht="32.25" customHeight="1">
      <c r="A121" s="103" t="s">
        <v>167</v>
      </c>
      <c r="B121" s="59" t="s">
        <v>82</v>
      </c>
      <c r="C121" s="59" t="s">
        <v>175</v>
      </c>
      <c r="D121" s="80" t="s">
        <v>5</v>
      </c>
      <c r="E121" s="80" t="s">
        <v>3</v>
      </c>
      <c r="F121" s="34">
        <f>F122</f>
        <v>11.9</v>
      </c>
    </row>
    <row r="122" spans="1:6" ht="14.25" hidden="1">
      <c r="A122" s="94" t="s">
        <v>21</v>
      </c>
      <c r="B122" s="59" t="s">
        <v>82</v>
      </c>
      <c r="C122" s="59" t="s">
        <v>103</v>
      </c>
      <c r="D122" s="80" t="s">
        <v>109</v>
      </c>
      <c r="E122" s="80" t="s">
        <v>22</v>
      </c>
      <c r="F122" s="34">
        <f>F123</f>
        <v>11.9</v>
      </c>
    </row>
    <row r="123" spans="1:6" ht="14.25" hidden="1">
      <c r="A123" s="107" t="s">
        <v>25</v>
      </c>
      <c r="B123" s="59" t="s">
        <v>82</v>
      </c>
      <c r="C123" s="80" t="s">
        <v>103</v>
      </c>
      <c r="D123" s="80" t="s">
        <v>109</v>
      </c>
      <c r="E123" s="80" t="s">
        <v>26</v>
      </c>
      <c r="F123" s="34">
        <v>11.9</v>
      </c>
    </row>
    <row r="124" spans="1:6" ht="30" customHeight="1">
      <c r="A124" s="104" t="s">
        <v>95</v>
      </c>
      <c r="B124" s="96" t="s">
        <v>98</v>
      </c>
      <c r="C124" s="105" t="s">
        <v>155</v>
      </c>
      <c r="D124" s="105"/>
      <c r="E124" s="105"/>
      <c r="F124" s="39">
        <f>F125+F134</f>
        <v>253.1</v>
      </c>
    </row>
    <row r="125" spans="1:6" ht="39.75" customHeight="1">
      <c r="A125" s="95" t="s">
        <v>149</v>
      </c>
      <c r="B125" s="96" t="s">
        <v>148</v>
      </c>
      <c r="C125" s="105" t="s">
        <v>155</v>
      </c>
      <c r="D125" s="105"/>
      <c r="E125" s="105"/>
      <c r="F125" s="39">
        <f aca="true" t="shared" si="5" ref="F125:F131">F126</f>
        <v>253.1</v>
      </c>
    </row>
    <row r="126" spans="1:6" ht="21.75" customHeight="1">
      <c r="A126" s="92" t="s">
        <v>389</v>
      </c>
      <c r="B126" s="59" t="s">
        <v>148</v>
      </c>
      <c r="C126" s="80" t="s">
        <v>176</v>
      </c>
      <c r="D126" s="80"/>
      <c r="E126" s="80"/>
      <c r="F126" s="34">
        <f t="shared" si="5"/>
        <v>253.1</v>
      </c>
    </row>
    <row r="127" spans="1:6" ht="42.75" customHeight="1">
      <c r="A127" s="92" t="s">
        <v>396</v>
      </c>
      <c r="B127" s="59" t="s">
        <v>148</v>
      </c>
      <c r="C127" s="59" t="s">
        <v>394</v>
      </c>
      <c r="D127" s="59"/>
      <c r="E127" s="59"/>
      <c r="F127" s="34">
        <f t="shared" si="5"/>
        <v>253.1</v>
      </c>
    </row>
    <row r="128" spans="1:6" ht="18.75" customHeight="1">
      <c r="A128" s="94" t="s">
        <v>397</v>
      </c>
      <c r="B128" s="59" t="s">
        <v>148</v>
      </c>
      <c r="C128" s="59" t="s">
        <v>395</v>
      </c>
      <c r="D128" s="80"/>
      <c r="E128" s="80"/>
      <c r="F128" s="34">
        <f t="shared" si="5"/>
        <v>253.1</v>
      </c>
    </row>
    <row r="129" spans="1:6" ht="30" customHeight="1">
      <c r="A129" s="103" t="s">
        <v>167</v>
      </c>
      <c r="B129" s="59" t="s">
        <v>148</v>
      </c>
      <c r="C129" s="59" t="s">
        <v>395</v>
      </c>
      <c r="D129" s="80" t="s">
        <v>5</v>
      </c>
      <c r="E129" s="80"/>
      <c r="F129" s="34">
        <f>F130+F133</f>
        <v>253.1</v>
      </c>
    </row>
    <row r="130" spans="1:6" ht="14.25" hidden="1">
      <c r="A130" s="94" t="s">
        <v>4</v>
      </c>
      <c r="B130" s="59" t="s">
        <v>148</v>
      </c>
      <c r="C130" s="59" t="s">
        <v>395</v>
      </c>
      <c r="D130" s="80" t="s">
        <v>109</v>
      </c>
      <c r="E130" s="80" t="s">
        <v>5</v>
      </c>
      <c r="F130" s="34">
        <f t="shared" si="5"/>
        <v>253.1</v>
      </c>
    </row>
    <row r="131" spans="1:6" ht="14.25" hidden="1">
      <c r="A131" s="101" t="s">
        <v>36</v>
      </c>
      <c r="B131" s="59" t="s">
        <v>148</v>
      </c>
      <c r="C131" s="59" t="s">
        <v>395</v>
      </c>
      <c r="D131" s="80" t="s">
        <v>109</v>
      </c>
      <c r="E131" s="80" t="s">
        <v>10</v>
      </c>
      <c r="F131" s="34">
        <f t="shared" si="5"/>
        <v>253.1</v>
      </c>
    </row>
    <row r="132" spans="1:6" ht="14.25" hidden="1">
      <c r="A132" s="94" t="s">
        <v>44</v>
      </c>
      <c r="B132" s="59" t="s">
        <v>148</v>
      </c>
      <c r="C132" s="59" t="s">
        <v>395</v>
      </c>
      <c r="D132" s="80" t="s">
        <v>109</v>
      </c>
      <c r="E132" s="80" t="s">
        <v>17</v>
      </c>
      <c r="F132" s="34">
        <v>253.1</v>
      </c>
    </row>
    <row r="133" spans="1:6" ht="14.25" hidden="1">
      <c r="A133" s="94"/>
      <c r="B133" s="59" t="s">
        <v>148</v>
      </c>
      <c r="C133" s="59" t="s">
        <v>395</v>
      </c>
      <c r="D133" s="80" t="s">
        <v>109</v>
      </c>
      <c r="E133" s="80" t="s">
        <v>24</v>
      </c>
      <c r="F133" s="34"/>
    </row>
    <row r="134" spans="1:6" ht="28.5" hidden="1">
      <c r="A134" s="95" t="s">
        <v>140</v>
      </c>
      <c r="B134" s="96" t="s">
        <v>139</v>
      </c>
      <c r="C134" s="105" t="s">
        <v>155</v>
      </c>
      <c r="D134" s="105"/>
      <c r="E134" s="105"/>
      <c r="F134" s="39">
        <f aca="true" t="shared" si="6" ref="F134:F139">F135</f>
        <v>0</v>
      </c>
    </row>
    <row r="135" spans="1:6" ht="14.25" hidden="1">
      <c r="A135" s="92" t="s">
        <v>389</v>
      </c>
      <c r="B135" s="59" t="s">
        <v>139</v>
      </c>
      <c r="C135" s="80" t="s">
        <v>176</v>
      </c>
      <c r="D135" s="80"/>
      <c r="E135" s="80"/>
      <c r="F135" s="34">
        <f t="shared" si="6"/>
        <v>0</v>
      </c>
    </row>
    <row r="136" spans="1:6" ht="28.5" customHeight="1" hidden="1">
      <c r="A136" s="92" t="s">
        <v>390</v>
      </c>
      <c r="B136" s="59" t="s">
        <v>139</v>
      </c>
      <c r="C136" s="80" t="s">
        <v>391</v>
      </c>
      <c r="D136" s="59"/>
      <c r="E136" s="96"/>
      <c r="F136" s="39">
        <f t="shared" si="6"/>
        <v>0</v>
      </c>
    </row>
    <row r="137" spans="1:6" ht="28.5" hidden="1">
      <c r="A137" s="92" t="s">
        <v>392</v>
      </c>
      <c r="B137" s="59" t="s">
        <v>139</v>
      </c>
      <c r="C137" s="80" t="s">
        <v>393</v>
      </c>
      <c r="D137" s="108"/>
      <c r="E137" s="80"/>
      <c r="F137" s="34">
        <f t="shared" si="6"/>
        <v>0</v>
      </c>
    </row>
    <row r="138" spans="1:6" ht="30" customHeight="1" hidden="1">
      <c r="A138" s="94" t="s">
        <v>167</v>
      </c>
      <c r="B138" s="59" t="s">
        <v>139</v>
      </c>
      <c r="C138" s="80" t="s">
        <v>393</v>
      </c>
      <c r="D138" s="80" t="s">
        <v>5</v>
      </c>
      <c r="E138" s="80"/>
      <c r="F138" s="34">
        <f t="shared" si="6"/>
        <v>0</v>
      </c>
    </row>
    <row r="139" spans="1:6" ht="17.25" customHeight="1" hidden="1">
      <c r="A139" s="94" t="s">
        <v>4</v>
      </c>
      <c r="B139" s="59" t="s">
        <v>139</v>
      </c>
      <c r="C139" s="80" t="s">
        <v>393</v>
      </c>
      <c r="D139" s="80" t="s">
        <v>109</v>
      </c>
      <c r="E139" s="80" t="s">
        <v>10</v>
      </c>
      <c r="F139" s="34">
        <f t="shared" si="6"/>
        <v>0</v>
      </c>
    </row>
    <row r="140" spans="1:6" ht="20.25" customHeight="1" hidden="1">
      <c r="A140" s="94" t="s">
        <v>36</v>
      </c>
      <c r="B140" s="59" t="s">
        <v>139</v>
      </c>
      <c r="C140" s="80" t="s">
        <v>393</v>
      </c>
      <c r="D140" s="80" t="s">
        <v>109</v>
      </c>
      <c r="E140" s="80" t="s">
        <v>18</v>
      </c>
      <c r="F140" s="34"/>
    </row>
    <row r="141" spans="1:6" ht="20.25" customHeight="1">
      <c r="A141" s="104" t="s">
        <v>60</v>
      </c>
      <c r="B141" s="96" t="s">
        <v>91</v>
      </c>
      <c r="C141" s="105" t="s">
        <v>155</v>
      </c>
      <c r="D141" s="80"/>
      <c r="E141" s="80"/>
      <c r="F141" s="39">
        <f>F142+F151+F190</f>
        <v>2450</v>
      </c>
    </row>
    <row r="142" spans="1:6" ht="20.25" customHeight="1" hidden="1">
      <c r="A142" s="95" t="s">
        <v>311</v>
      </c>
      <c r="B142" s="96" t="s">
        <v>310</v>
      </c>
      <c r="C142" s="105" t="s">
        <v>155</v>
      </c>
      <c r="D142" s="105"/>
      <c r="E142" s="105"/>
      <c r="F142" s="39">
        <f aca="true" t="shared" si="7" ref="F142:F149">F143</f>
        <v>0</v>
      </c>
    </row>
    <row r="143" spans="1:6" ht="29.25" customHeight="1" hidden="1">
      <c r="A143" s="92" t="s">
        <v>184</v>
      </c>
      <c r="B143" s="59" t="s">
        <v>310</v>
      </c>
      <c r="C143" s="59" t="s">
        <v>166</v>
      </c>
      <c r="D143" s="80"/>
      <c r="E143" s="80"/>
      <c r="F143" s="110">
        <f t="shared" si="7"/>
        <v>0</v>
      </c>
    </row>
    <row r="144" spans="1:6" ht="31.5" customHeight="1" hidden="1">
      <c r="A144" s="92" t="s">
        <v>130</v>
      </c>
      <c r="B144" s="59" t="s">
        <v>310</v>
      </c>
      <c r="C144" s="59" t="s">
        <v>156</v>
      </c>
      <c r="D144" s="80"/>
      <c r="E144" s="80"/>
      <c r="F144" s="110">
        <f t="shared" si="7"/>
        <v>0</v>
      </c>
    </row>
    <row r="145" spans="1:6" ht="31.5" customHeight="1" hidden="1">
      <c r="A145" s="92" t="s">
        <v>114</v>
      </c>
      <c r="B145" s="59" t="s">
        <v>310</v>
      </c>
      <c r="C145" s="59" t="s">
        <v>157</v>
      </c>
      <c r="D145" s="80"/>
      <c r="E145" s="80"/>
      <c r="F145" s="110">
        <f t="shared" si="7"/>
        <v>0</v>
      </c>
    </row>
    <row r="146" spans="1:6" ht="48" customHeight="1" hidden="1">
      <c r="A146" s="94" t="s">
        <v>313</v>
      </c>
      <c r="B146" s="59" t="s">
        <v>310</v>
      </c>
      <c r="C146" s="59" t="s">
        <v>312</v>
      </c>
      <c r="D146" s="80"/>
      <c r="E146" s="80"/>
      <c r="F146" s="110">
        <f t="shared" si="7"/>
        <v>0</v>
      </c>
    </row>
    <row r="147" spans="1:6" ht="28.5" customHeight="1" hidden="1">
      <c r="A147" s="94" t="s">
        <v>167</v>
      </c>
      <c r="B147" s="59" t="s">
        <v>310</v>
      </c>
      <c r="C147" s="59" t="s">
        <v>312</v>
      </c>
      <c r="D147" s="80" t="s">
        <v>5</v>
      </c>
      <c r="E147" s="80"/>
      <c r="F147" s="110">
        <f t="shared" si="7"/>
        <v>0</v>
      </c>
    </row>
    <row r="148" spans="1:6" ht="20.25" customHeight="1" hidden="1">
      <c r="A148" s="94" t="s">
        <v>4</v>
      </c>
      <c r="B148" s="59" t="s">
        <v>310</v>
      </c>
      <c r="C148" s="59" t="s">
        <v>312</v>
      </c>
      <c r="D148" s="80" t="s">
        <v>109</v>
      </c>
      <c r="E148" s="80" t="s">
        <v>5</v>
      </c>
      <c r="F148" s="110">
        <f t="shared" si="7"/>
        <v>0</v>
      </c>
    </row>
    <row r="149" spans="1:6" ht="20.25" customHeight="1" hidden="1">
      <c r="A149" s="94" t="s">
        <v>36</v>
      </c>
      <c r="B149" s="59" t="s">
        <v>310</v>
      </c>
      <c r="C149" s="59" t="s">
        <v>312</v>
      </c>
      <c r="D149" s="80" t="s">
        <v>109</v>
      </c>
      <c r="E149" s="80" t="s">
        <v>10</v>
      </c>
      <c r="F149" s="110">
        <f t="shared" si="7"/>
        <v>0</v>
      </c>
    </row>
    <row r="150" spans="1:6" ht="20.25" customHeight="1" hidden="1">
      <c r="A150" s="94" t="s">
        <v>44</v>
      </c>
      <c r="B150" s="59" t="s">
        <v>310</v>
      </c>
      <c r="C150" s="59" t="s">
        <v>312</v>
      </c>
      <c r="D150" s="59" t="s">
        <v>109</v>
      </c>
      <c r="E150" s="59" t="s">
        <v>18</v>
      </c>
      <c r="F150" s="110"/>
    </row>
    <row r="151" spans="1:6" ht="21" customHeight="1">
      <c r="A151" s="95" t="s">
        <v>74</v>
      </c>
      <c r="B151" s="96" t="s">
        <v>83</v>
      </c>
      <c r="C151" s="105" t="s">
        <v>155</v>
      </c>
      <c r="D151" s="105"/>
      <c r="E151" s="105" t="s">
        <v>3</v>
      </c>
      <c r="F151" s="39">
        <f>F157+F152</f>
        <v>2000</v>
      </c>
    </row>
    <row r="152" spans="1:6" ht="36" customHeight="1" hidden="1">
      <c r="A152" s="92" t="s">
        <v>349</v>
      </c>
      <c r="B152" s="59" t="s">
        <v>83</v>
      </c>
      <c r="C152" s="59" t="s">
        <v>176</v>
      </c>
      <c r="D152" s="105"/>
      <c r="E152" s="105"/>
      <c r="F152" s="111">
        <f>F153</f>
        <v>0</v>
      </c>
    </row>
    <row r="153" spans="1:6" ht="33.75" customHeight="1" hidden="1">
      <c r="A153" s="92" t="s">
        <v>350</v>
      </c>
      <c r="B153" s="59" t="s">
        <v>83</v>
      </c>
      <c r="C153" s="59" t="s">
        <v>351</v>
      </c>
      <c r="D153" s="105"/>
      <c r="E153" s="105"/>
      <c r="F153" s="111">
        <f>F154</f>
        <v>0</v>
      </c>
    </row>
    <row r="154" spans="1:6" ht="34.5" customHeight="1" hidden="1">
      <c r="A154" s="92" t="s">
        <v>352</v>
      </c>
      <c r="B154" s="59" t="s">
        <v>83</v>
      </c>
      <c r="C154" s="59" t="s">
        <v>353</v>
      </c>
      <c r="D154" s="80" t="s">
        <v>5</v>
      </c>
      <c r="E154" s="80"/>
      <c r="F154" s="110">
        <f>F155</f>
        <v>0</v>
      </c>
    </row>
    <row r="155" spans="1:6" ht="21" customHeight="1" hidden="1">
      <c r="A155" s="92" t="s">
        <v>4</v>
      </c>
      <c r="B155" s="59" t="s">
        <v>83</v>
      </c>
      <c r="C155" s="59" t="s">
        <v>353</v>
      </c>
      <c r="D155" s="80" t="s">
        <v>109</v>
      </c>
      <c r="E155" s="80" t="s">
        <v>5</v>
      </c>
      <c r="F155" s="110">
        <f>F156</f>
        <v>0</v>
      </c>
    </row>
    <row r="156" spans="1:6" ht="21" customHeight="1" hidden="1">
      <c r="A156" s="94" t="s">
        <v>37</v>
      </c>
      <c r="B156" s="59"/>
      <c r="C156" s="80"/>
      <c r="D156" s="80"/>
      <c r="E156" s="80" t="s">
        <v>18</v>
      </c>
      <c r="F156" s="110"/>
    </row>
    <row r="157" spans="1:6" ht="32.25" customHeight="1">
      <c r="A157" s="92" t="s">
        <v>184</v>
      </c>
      <c r="B157" s="59" t="s">
        <v>83</v>
      </c>
      <c r="C157" s="59" t="s">
        <v>166</v>
      </c>
      <c r="D157" s="80"/>
      <c r="E157" s="80"/>
      <c r="F157" s="110">
        <f>F158+F185</f>
        <v>2000</v>
      </c>
    </row>
    <row r="158" spans="1:6" ht="28.5">
      <c r="A158" s="92" t="s">
        <v>130</v>
      </c>
      <c r="B158" s="59" t="s">
        <v>83</v>
      </c>
      <c r="C158" s="59" t="s">
        <v>156</v>
      </c>
      <c r="D158" s="80"/>
      <c r="E158" s="80"/>
      <c r="F158" s="110">
        <f>F159</f>
        <v>2000</v>
      </c>
    </row>
    <row r="159" spans="1:6" ht="28.5">
      <c r="A159" s="92" t="s">
        <v>114</v>
      </c>
      <c r="B159" s="59" t="s">
        <v>83</v>
      </c>
      <c r="C159" s="59" t="s">
        <v>157</v>
      </c>
      <c r="D159" s="80"/>
      <c r="E159" s="80"/>
      <c r="F159" s="110">
        <f>F175+F182+F163</f>
        <v>2000</v>
      </c>
    </row>
    <row r="160" spans="1:6" ht="28.5" hidden="1">
      <c r="A160" s="94" t="s">
        <v>144</v>
      </c>
      <c r="B160" s="59" t="s">
        <v>83</v>
      </c>
      <c r="C160" s="59" t="s">
        <v>328</v>
      </c>
      <c r="D160" s="80"/>
      <c r="E160" s="80"/>
      <c r="F160" s="110">
        <f>F161</f>
        <v>0</v>
      </c>
    </row>
    <row r="161" spans="1:6" ht="28.5" hidden="1">
      <c r="A161" s="94" t="s">
        <v>167</v>
      </c>
      <c r="B161" s="59" t="s">
        <v>83</v>
      </c>
      <c r="C161" s="59" t="s">
        <v>328</v>
      </c>
      <c r="D161" s="80" t="s">
        <v>5</v>
      </c>
      <c r="E161" s="80"/>
      <c r="F161" s="110">
        <f>F162</f>
        <v>0</v>
      </c>
    </row>
    <row r="162" spans="1:6" ht="47.25" customHeight="1" hidden="1">
      <c r="A162" s="92" t="s">
        <v>329</v>
      </c>
      <c r="B162" s="59" t="s">
        <v>83</v>
      </c>
      <c r="C162" s="59" t="s">
        <v>328</v>
      </c>
      <c r="D162" s="80" t="s">
        <v>326</v>
      </c>
      <c r="E162" s="80" t="s">
        <v>17</v>
      </c>
      <c r="F162" s="110"/>
    </row>
    <row r="163" spans="1:6" ht="19.5" customHeight="1" hidden="1">
      <c r="A163" s="94" t="s">
        <v>105</v>
      </c>
      <c r="B163" s="59" t="s">
        <v>83</v>
      </c>
      <c r="C163" s="59" t="s">
        <v>191</v>
      </c>
      <c r="D163" s="80"/>
      <c r="E163" s="80"/>
      <c r="F163" s="110">
        <f>F164</f>
        <v>0</v>
      </c>
    </row>
    <row r="164" spans="1:6" ht="28.5" hidden="1">
      <c r="A164" s="94" t="s">
        <v>167</v>
      </c>
      <c r="B164" s="59" t="s">
        <v>83</v>
      </c>
      <c r="C164" s="59" t="s">
        <v>191</v>
      </c>
      <c r="D164" s="80" t="s">
        <v>5</v>
      </c>
      <c r="E164" s="80"/>
      <c r="F164" s="110">
        <f>F165</f>
        <v>0</v>
      </c>
    </row>
    <row r="165" spans="1:6" ht="14.25" hidden="1">
      <c r="A165" s="94" t="s">
        <v>4</v>
      </c>
      <c r="B165" s="59" t="s">
        <v>83</v>
      </c>
      <c r="C165" s="59" t="s">
        <v>191</v>
      </c>
      <c r="D165" s="80" t="s">
        <v>109</v>
      </c>
      <c r="E165" s="80" t="s">
        <v>5</v>
      </c>
      <c r="F165" s="110">
        <f>F166</f>
        <v>0</v>
      </c>
    </row>
    <row r="166" spans="1:6" ht="14.25" hidden="1">
      <c r="A166" s="94" t="s">
        <v>36</v>
      </c>
      <c r="B166" s="59" t="s">
        <v>83</v>
      </c>
      <c r="C166" s="59" t="s">
        <v>191</v>
      </c>
      <c r="D166" s="80" t="s">
        <v>109</v>
      </c>
      <c r="E166" s="80" t="s">
        <v>10</v>
      </c>
      <c r="F166" s="110">
        <f>F167</f>
        <v>0</v>
      </c>
    </row>
    <row r="167" spans="1:6" ht="14.25" hidden="1">
      <c r="A167" s="94" t="s">
        <v>44</v>
      </c>
      <c r="B167" s="59" t="s">
        <v>83</v>
      </c>
      <c r="C167" s="59" t="s">
        <v>191</v>
      </c>
      <c r="D167" s="59" t="s">
        <v>109</v>
      </c>
      <c r="E167" s="59" t="s">
        <v>17</v>
      </c>
      <c r="F167" s="110"/>
    </row>
    <row r="168" spans="1:6" ht="28.5" hidden="1">
      <c r="A168" s="94" t="s">
        <v>354</v>
      </c>
      <c r="B168" s="59" t="s">
        <v>83</v>
      </c>
      <c r="C168" s="59" t="s">
        <v>192</v>
      </c>
      <c r="D168" s="80"/>
      <c r="E168" s="80"/>
      <c r="F168" s="110">
        <f>F169</f>
        <v>0</v>
      </c>
    </row>
    <row r="169" spans="1:6" ht="28.5" hidden="1">
      <c r="A169" s="94" t="s">
        <v>167</v>
      </c>
      <c r="B169" s="59" t="s">
        <v>83</v>
      </c>
      <c r="C169" s="59" t="s">
        <v>192</v>
      </c>
      <c r="D169" s="80" t="s">
        <v>5</v>
      </c>
      <c r="E169" s="80"/>
      <c r="F169" s="110">
        <f>F170+F173+F174</f>
        <v>0</v>
      </c>
    </row>
    <row r="170" spans="1:6" ht="14.25" hidden="1">
      <c r="A170" s="94" t="s">
        <v>4</v>
      </c>
      <c r="B170" s="59" t="s">
        <v>83</v>
      </c>
      <c r="C170" s="59" t="s">
        <v>192</v>
      </c>
      <c r="D170" s="80" t="s">
        <v>109</v>
      </c>
      <c r="E170" s="80" t="s">
        <v>5</v>
      </c>
      <c r="F170" s="110">
        <f>F171</f>
        <v>0</v>
      </c>
    </row>
    <row r="171" spans="1:6" ht="14.25" hidden="1">
      <c r="A171" s="94" t="s">
        <v>36</v>
      </c>
      <c r="B171" s="59" t="s">
        <v>83</v>
      </c>
      <c r="C171" s="59" t="s">
        <v>192</v>
      </c>
      <c r="D171" s="80" t="s">
        <v>109</v>
      </c>
      <c r="E171" s="80" t="s">
        <v>10</v>
      </c>
      <c r="F171" s="110">
        <f>F172</f>
        <v>0</v>
      </c>
    </row>
    <row r="172" spans="1:6" ht="14.25" hidden="1">
      <c r="A172" s="94" t="s">
        <v>44</v>
      </c>
      <c r="B172" s="59" t="s">
        <v>83</v>
      </c>
      <c r="C172" s="59" t="s">
        <v>192</v>
      </c>
      <c r="D172" s="59" t="s">
        <v>109</v>
      </c>
      <c r="E172" s="59" t="s">
        <v>17</v>
      </c>
      <c r="F172" s="110"/>
    </row>
    <row r="173" spans="1:6" ht="14.25" hidden="1">
      <c r="A173" s="94"/>
      <c r="B173" s="59" t="s">
        <v>83</v>
      </c>
      <c r="C173" s="59" t="s">
        <v>192</v>
      </c>
      <c r="D173" s="59" t="s">
        <v>109</v>
      </c>
      <c r="E173" s="59" t="s">
        <v>24</v>
      </c>
      <c r="F173" s="110"/>
    </row>
    <row r="174" spans="1:6" ht="14.25" hidden="1">
      <c r="A174" s="94"/>
      <c r="B174" s="59" t="s">
        <v>83</v>
      </c>
      <c r="C174" s="59" t="s">
        <v>192</v>
      </c>
      <c r="D174" s="59" t="s">
        <v>109</v>
      </c>
      <c r="E174" s="59" t="s">
        <v>26</v>
      </c>
      <c r="F174" s="110"/>
    </row>
    <row r="175" spans="1:6" ht="18.75" customHeight="1">
      <c r="A175" s="94" t="s">
        <v>138</v>
      </c>
      <c r="B175" s="59" t="s">
        <v>83</v>
      </c>
      <c r="C175" s="59" t="s">
        <v>186</v>
      </c>
      <c r="D175" s="80"/>
      <c r="E175" s="80"/>
      <c r="F175" s="110">
        <f>F176</f>
        <v>2000</v>
      </c>
    </row>
    <row r="176" spans="1:6" ht="28.5">
      <c r="A176" s="94" t="s">
        <v>167</v>
      </c>
      <c r="B176" s="59" t="s">
        <v>83</v>
      </c>
      <c r="C176" s="59" t="s">
        <v>186</v>
      </c>
      <c r="D176" s="80" t="s">
        <v>5</v>
      </c>
      <c r="E176" s="80"/>
      <c r="F176" s="110">
        <f>F177+F181</f>
        <v>2000</v>
      </c>
    </row>
    <row r="177" spans="1:6" ht="14.25" hidden="1">
      <c r="A177" s="94" t="s">
        <v>4</v>
      </c>
      <c r="B177" s="59" t="s">
        <v>83</v>
      </c>
      <c r="C177" s="59" t="s">
        <v>186</v>
      </c>
      <c r="D177" s="80" t="s">
        <v>109</v>
      </c>
      <c r="E177" s="80" t="s">
        <v>5</v>
      </c>
      <c r="F177" s="110">
        <f>F178</f>
        <v>2000</v>
      </c>
    </row>
    <row r="178" spans="1:6" ht="14.25" hidden="1">
      <c r="A178" s="94" t="s">
        <v>36</v>
      </c>
      <c r="B178" s="59" t="s">
        <v>83</v>
      </c>
      <c r="C178" s="59" t="s">
        <v>186</v>
      </c>
      <c r="D178" s="80" t="s">
        <v>109</v>
      </c>
      <c r="E178" s="80" t="s">
        <v>10</v>
      </c>
      <c r="F178" s="110">
        <f>F180+F179</f>
        <v>2000</v>
      </c>
    </row>
    <row r="179" spans="1:6" ht="14.25" hidden="1">
      <c r="A179" s="94" t="s">
        <v>44</v>
      </c>
      <c r="B179" s="59" t="s">
        <v>83</v>
      </c>
      <c r="C179" s="59" t="s">
        <v>186</v>
      </c>
      <c r="D179" s="59" t="s">
        <v>109</v>
      </c>
      <c r="E179" s="59" t="s">
        <v>17</v>
      </c>
      <c r="F179" s="110">
        <v>2000</v>
      </c>
    </row>
    <row r="180" spans="1:6" ht="14.25" hidden="1">
      <c r="A180" s="94" t="s">
        <v>37</v>
      </c>
      <c r="B180" s="59" t="s">
        <v>83</v>
      </c>
      <c r="C180" s="59" t="s">
        <v>186</v>
      </c>
      <c r="D180" s="80" t="s">
        <v>109</v>
      </c>
      <c r="E180" s="80" t="s">
        <v>18</v>
      </c>
      <c r="F180" s="34"/>
    </row>
    <row r="181" spans="1:6" ht="14.25" hidden="1">
      <c r="A181" s="92"/>
      <c r="B181" s="59" t="s">
        <v>83</v>
      </c>
      <c r="C181" s="59" t="s">
        <v>186</v>
      </c>
      <c r="D181" s="80" t="s">
        <v>109</v>
      </c>
      <c r="E181" s="80" t="s">
        <v>24</v>
      </c>
      <c r="F181" s="110"/>
    </row>
    <row r="182" spans="1:6" ht="14.25" hidden="1">
      <c r="A182" s="92" t="s">
        <v>361</v>
      </c>
      <c r="B182" s="59" t="s">
        <v>83</v>
      </c>
      <c r="C182" s="59" t="s">
        <v>360</v>
      </c>
      <c r="D182" s="80"/>
      <c r="E182" s="80"/>
      <c r="F182" s="110">
        <f>F183</f>
        <v>0</v>
      </c>
    </row>
    <row r="183" spans="1:6" ht="28.5" hidden="1">
      <c r="A183" s="94" t="s">
        <v>167</v>
      </c>
      <c r="B183" s="59" t="s">
        <v>83</v>
      </c>
      <c r="C183" s="59" t="s">
        <v>360</v>
      </c>
      <c r="D183" s="80" t="s">
        <v>5</v>
      </c>
      <c r="E183" s="80"/>
      <c r="F183" s="110">
        <f>F184</f>
        <v>0</v>
      </c>
    </row>
    <row r="184" spans="1:6" ht="14.25" hidden="1">
      <c r="A184" s="92"/>
      <c r="B184" s="59" t="s">
        <v>83</v>
      </c>
      <c r="C184" s="59"/>
      <c r="D184" s="80" t="s">
        <v>109</v>
      </c>
      <c r="E184" s="80" t="s">
        <v>18</v>
      </c>
      <c r="F184" s="110"/>
    </row>
    <row r="185" spans="1:6" ht="14.25" hidden="1">
      <c r="A185" s="94" t="s">
        <v>184</v>
      </c>
      <c r="B185" s="59" t="s">
        <v>83</v>
      </c>
      <c r="C185" s="59" t="s">
        <v>330</v>
      </c>
      <c r="D185" s="80"/>
      <c r="E185" s="80"/>
      <c r="F185" s="34">
        <f>F186</f>
        <v>0</v>
      </c>
    </row>
    <row r="186" spans="1:6" ht="28.5" hidden="1">
      <c r="A186" s="94" t="s">
        <v>331</v>
      </c>
      <c r="B186" s="59" t="s">
        <v>83</v>
      </c>
      <c r="C186" s="59" t="s">
        <v>332</v>
      </c>
      <c r="D186" s="80"/>
      <c r="E186" s="80"/>
      <c r="F186" s="34">
        <f>F187</f>
        <v>0</v>
      </c>
    </row>
    <row r="187" spans="1:6" ht="28.5" hidden="1">
      <c r="A187" s="41" t="s">
        <v>167</v>
      </c>
      <c r="B187" s="59" t="s">
        <v>83</v>
      </c>
      <c r="C187" s="59" t="s">
        <v>332</v>
      </c>
      <c r="D187" s="80" t="s">
        <v>5</v>
      </c>
      <c r="E187" s="80"/>
      <c r="F187" s="34">
        <f>F188</f>
        <v>0</v>
      </c>
    </row>
    <row r="188" spans="1:6" ht="28.5" hidden="1">
      <c r="A188" s="41" t="s">
        <v>167</v>
      </c>
      <c r="B188" s="59" t="s">
        <v>83</v>
      </c>
      <c r="C188" s="59" t="s">
        <v>332</v>
      </c>
      <c r="D188" s="80" t="s">
        <v>109</v>
      </c>
      <c r="E188" s="80" t="s">
        <v>5</v>
      </c>
      <c r="F188" s="34">
        <f>F189</f>
        <v>0</v>
      </c>
    </row>
    <row r="189" spans="1:6" ht="14.25" hidden="1">
      <c r="A189" s="94" t="s">
        <v>23</v>
      </c>
      <c r="B189" s="59" t="s">
        <v>83</v>
      </c>
      <c r="C189" s="59" t="s">
        <v>332</v>
      </c>
      <c r="D189" s="80" t="s">
        <v>109</v>
      </c>
      <c r="E189" s="80"/>
      <c r="F189" s="34"/>
    </row>
    <row r="190" spans="1:6" ht="17.25" customHeight="1">
      <c r="A190" s="91" t="s">
        <v>61</v>
      </c>
      <c r="B190" s="96" t="s">
        <v>84</v>
      </c>
      <c r="C190" s="96" t="s">
        <v>155</v>
      </c>
      <c r="D190" s="105"/>
      <c r="E190" s="105"/>
      <c r="F190" s="111">
        <f aca="true" t="shared" si="8" ref="F190:F197">F191</f>
        <v>450</v>
      </c>
    </row>
    <row r="191" spans="1:6" ht="29.25" customHeight="1">
      <c r="A191" s="92" t="s">
        <v>170</v>
      </c>
      <c r="B191" s="59" t="s">
        <v>84</v>
      </c>
      <c r="C191" s="59" t="s">
        <v>166</v>
      </c>
      <c r="D191" s="80"/>
      <c r="E191" s="80"/>
      <c r="F191" s="110">
        <f t="shared" si="8"/>
        <v>450</v>
      </c>
    </row>
    <row r="192" spans="1:6" ht="28.5">
      <c r="A192" s="92" t="s">
        <v>130</v>
      </c>
      <c r="B192" s="59" t="s">
        <v>84</v>
      </c>
      <c r="C192" s="59" t="s">
        <v>156</v>
      </c>
      <c r="D192" s="80"/>
      <c r="E192" s="80"/>
      <c r="F192" s="110">
        <f t="shared" si="8"/>
        <v>450</v>
      </c>
    </row>
    <row r="193" spans="1:6" ht="28.5">
      <c r="A193" s="92" t="s">
        <v>114</v>
      </c>
      <c r="B193" s="59" t="s">
        <v>84</v>
      </c>
      <c r="C193" s="59" t="s">
        <v>157</v>
      </c>
      <c r="D193" s="80"/>
      <c r="E193" s="80"/>
      <c r="F193" s="110">
        <f t="shared" si="8"/>
        <v>450</v>
      </c>
    </row>
    <row r="194" spans="1:6" ht="18" customHeight="1">
      <c r="A194" s="94" t="s">
        <v>138</v>
      </c>
      <c r="B194" s="59" t="s">
        <v>84</v>
      </c>
      <c r="C194" s="59" t="s">
        <v>186</v>
      </c>
      <c r="D194" s="80"/>
      <c r="E194" s="80"/>
      <c r="F194" s="110">
        <f t="shared" si="8"/>
        <v>450</v>
      </c>
    </row>
    <row r="195" spans="1:6" ht="28.5">
      <c r="A195" s="94" t="s">
        <v>167</v>
      </c>
      <c r="B195" s="59" t="s">
        <v>84</v>
      </c>
      <c r="C195" s="59" t="s">
        <v>186</v>
      </c>
      <c r="D195" s="80" t="s">
        <v>5</v>
      </c>
      <c r="E195" s="80"/>
      <c r="F195" s="110">
        <f t="shared" si="8"/>
        <v>450</v>
      </c>
    </row>
    <row r="196" spans="1:6" ht="14.25" hidden="1">
      <c r="A196" s="94" t="s">
        <v>4</v>
      </c>
      <c r="B196" s="59" t="s">
        <v>84</v>
      </c>
      <c r="C196" s="59" t="s">
        <v>186</v>
      </c>
      <c r="D196" s="80" t="s">
        <v>109</v>
      </c>
      <c r="E196" s="80" t="s">
        <v>5</v>
      </c>
      <c r="F196" s="110">
        <f t="shared" si="8"/>
        <v>450</v>
      </c>
    </row>
    <row r="197" spans="1:6" ht="14.25" hidden="1">
      <c r="A197" s="94" t="s">
        <v>36</v>
      </c>
      <c r="B197" s="59" t="s">
        <v>84</v>
      </c>
      <c r="C197" s="59" t="s">
        <v>186</v>
      </c>
      <c r="D197" s="80" t="s">
        <v>109</v>
      </c>
      <c r="E197" s="80" t="s">
        <v>10</v>
      </c>
      <c r="F197" s="110">
        <f t="shared" si="8"/>
        <v>450</v>
      </c>
    </row>
    <row r="198" spans="1:6" ht="14.25" hidden="1">
      <c r="A198" s="94" t="s">
        <v>37</v>
      </c>
      <c r="B198" s="59" t="s">
        <v>84</v>
      </c>
      <c r="C198" s="59" t="s">
        <v>186</v>
      </c>
      <c r="D198" s="80" t="s">
        <v>109</v>
      </c>
      <c r="E198" s="80" t="s">
        <v>18</v>
      </c>
      <c r="F198" s="34">
        <v>450</v>
      </c>
    </row>
    <row r="199" spans="1:6" ht="17.25" customHeight="1">
      <c r="A199" s="104" t="s">
        <v>65</v>
      </c>
      <c r="B199" s="105" t="s">
        <v>92</v>
      </c>
      <c r="C199" s="105" t="s">
        <v>155</v>
      </c>
      <c r="D199" s="105"/>
      <c r="E199" s="105" t="s">
        <v>3</v>
      </c>
      <c r="F199" s="53">
        <f>F200+F256+F223</f>
        <v>8459.185</v>
      </c>
    </row>
    <row r="200" spans="1:6" ht="15.75" customHeight="1">
      <c r="A200" s="106" t="s">
        <v>46</v>
      </c>
      <c r="B200" s="96" t="s">
        <v>85</v>
      </c>
      <c r="C200" s="105" t="s">
        <v>155</v>
      </c>
      <c r="D200" s="105"/>
      <c r="E200" s="105" t="s">
        <v>3</v>
      </c>
      <c r="F200" s="39">
        <f>F212</f>
        <v>102.7</v>
      </c>
    </row>
    <row r="201" spans="1:6" ht="15.75" customHeight="1" hidden="1">
      <c r="A201" s="112" t="s">
        <v>50</v>
      </c>
      <c r="B201" s="99" t="s">
        <v>85</v>
      </c>
      <c r="C201" s="99" t="s">
        <v>47</v>
      </c>
      <c r="D201" s="113"/>
      <c r="E201" s="113" t="s">
        <v>3</v>
      </c>
      <c r="F201" s="100">
        <f>F202</f>
        <v>0</v>
      </c>
    </row>
    <row r="202" spans="1:6" ht="12.75" customHeight="1" hidden="1">
      <c r="A202" s="114" t="s">
        <v>38</v>
      </c>
      <c r="B202" s="98" t="s">
        <v>85</v>
      </c>
      <c r="C202" s="98" t="s">
        <v>47</v>
      </c>
      <c r="D202" s="108"/>
      <c r="E202" s="108" t="s">
        <v>3</v>
      </c>
      <c r="F202" s="109">
        <f>F203</f>
        <v>0</v>
      </c>
    </row>
    <row r="203" spans="1:6" ht="12.75" customHeight="1" hidden="1">
      <c r="A203" s="94" t="s">
        <v>4</v>
      </c>
      <c r="B203" s="59" t="s">
        <v>85</v>
      </c>
      <c r="C203" s="59" t="s">
        <v>47</v>
      </c>
      <c r="D203" s="80"/>
      <c r="E203" s="80" t="s">
        <v>5</v>
      </c>
      <c r="F203" s="34">
        <f>F204</f>
        <v>0</v>
      </c>
    </row>
    <row r="204" spans="1:6" ht="12.75" customHeight="1" hidden="1">
      <c r="A204" s="94" t="s">
        <v>36</v>
      </c>
      <c r="B204" s="59" t="s">
        <v>85</v>
      </c>
      <c r="C204" s="59" t="s">
        <v>47</v>
      </c>
      <c r="D204" s="80"/>
      <c r="E204" s="80" t="s">
        <v>10</v>
      </c>
      <c r="F204" s="34">
        <f>F205</f>
        <v>0</v>
      </c>
    </row>
    <row r="205" spans="1:6" ht="12.75" customHeight="1" hidden="1">
      <c r="A205" s="94" t="s">
        <v>44</v>
      </c>
      <c r="B205" s="59" t="s">
        <v>85</v>
      </c>
      <c r="C205" s="59" t="s">
        <v>47</v>
      </c>
      <c r="D205" s="80"/>
      <c r="E205" s="80" t="s">
        <v>17</v>
      </c>
      <c r="F205" s="34"/>
    </row>
    <row r="206" spans="1:6" ht="12.75" customHeight="1" hidden="1">
      <c r="A206" s="112" t="s">
        <v>96</v>
      </c>
      <c r="B206" s="99" t="s">
        <v>85</v>
      </c>
      <c r="C206" s="99" t="s">
        <v>97</v>
      </c>
      <c r="D206" s="113"/>
      <c r="E206" s="113" t="s">
        <v>3</v>
      </c>
      <c r="F206" s="100">
        <f>F207</f>
        <v>0</v>
      </c>
    </row>
    <row r="207" spans="1:6" ht="12.75" customHeight="1" hidden="1">
      <c r="A207" s="114" t="s">
        <v>38</v>
      </c>
      <c r="B207" s="98" t="s">
        <v>85</v>
      </c>
      <c r="C207" s="98" t="s">
        <v>97</v>
      </c>
      <c r="D207" s="108"/>
      <c r="E207" s="108" t="s">
        <v>3</v>
      </c>
      <c r="F207" s="109">
        <f>F208</f>
        <v>0</v>
      </c>
    </row>
    <row r="208" spans="1:6" ht="12.75" customHeight="1" hidden="1">
      <c r="A208" s="94" t="s">
        <v>4</v>
      </c>
      <c r="B208" s="59" t="s">
        <v>85</v>
      </c>
      <c r="C208" s="59" t="s">
        <v>97</v>
      </c>
      <c r="D208" s="80"/>
      <c r="E208" s="80" t="s">
        <v>5</v>
      </c>
      <c r="F208" s="34">
        <f>F209</f>
        <v>0</v>
      </c>
    </row>
    <row r="209" spans="1:6" ht="12.75" customHeight="1" hidden="1">
      <c r="A209" s="94" t="s">
        <v>36</v>
      </c>
      <c r="B209" s="59" t="s">
        <v>85</v>
      </c>
      <c r="C209" s="59" t="s">
        <v>97</v>
      </c>
      <c r="D209" s="80"/>
      <c r="E209" s="80" t="s">
        <v>10</v>
      </c>
      <c r="F209" s="34">
        <f>F210+F211</f>
        <v>0</v>
      </c>
    </row>
    <row r="210" spans="1:6" ht="12.75" customHeight="1" hidden="1">
      <c r="A210" s="94" t="s">
        <v>44</v>
      </c>
      <c r="B210" s="59" t="s">
        <v>85</v>
      </c>
      <c r="C210" s="59" t="s">
        <v>97</v>
      </c>
      <c r="D210" s="80"/>
      <c r="E210" s="80" t="s">
        <v>17</v>
      </c>
      <c r="F210" s="34"/>
    </row>
    <row r="211" spans="1:6" ht="12.75" customHeight="1" hidden="1">
      <c r="A211" s="94" t="s">
        <v>37</v>
      </c>
      <c r="B211" s="59" t="s">
        <v>28</v>
      </c>
      <c r="C211" s="59" t="s">
        <v>45</v>
      </c>
      <c r="D211" s="80"/>
      <c r="E211" s="80" t="s">
        <v>18</v>
      </c>
      <c r="F211" s="34"/>
    </row>
    <row r="212" spans="1:6" ht="28.5" customHeight="1">
      <c r="A212" s="115" t="s">
        <v>184</v>
      </c>
      <c r="B212" s="59" t="s">
        <v>85</v>
      </c>
      <c r="C212" s="80" t="s">
        <v>166</v>
      </c>
      <c r="D212" s="80"/>
      <c r="E212" s="80" t="s">
        <v>3</v>
      </c>
      <c r="F212" s="34">
        <f>F213</f>
        <v>102.7</v>
      </c>
    </row>
    <row r="213" spans="1:6" ht="31.5" customHeight="1">
      <c r="A213" s="115" t="s">
        <v>130</v>
      </c>
      <c r="B213" s="59" t="s">
        <v>85</v>
      </c>
      <c r="C213" s="59" t="s">
        <v>156</v>
      </c>
      <c r="D213" s="80"/>
      <c r="E213" s="80" t="s">
        <v>3</v>
      </c>
      <c r="F213" s="34">
        <f>F214</f>
        <v>102.7</v>
      </c>
    </row>
    <row r="214" spans="1:6" ht="32.25" customHeight="1">
      <c r="A214" s="115" t="s">
        <v>114</v>
      </c>
      <c r="B214" s="93" t="s">
        <v>85</v>
      </c>
      <c r="C214" s="93" t="s">
        <v>157</v>
      </c>
      <c r="D214" s="80"/>
      <c r="E214" s="80"/>
      <c r="F214" s="34">
        <f>F215</f>
        <v>102.7</v>
      </c>
    </row>
    <row r="215" spans="1:6" ht="33.75" customHeight="1">
      <c r="A215" s="115" t="s">
        <v>144</v>
      </c>
      <c r="B215" s="93" t="s">
        <v>85</v>
      </c>
      <c r="C215" s="93" t="s">
        <v>328</v>
      </c>
      <c r="D215" s="80"/>
      <c r="E215" s="80"/>
      <c r="F215" s="34">
        <f>F216</f>
        <v>102.7</v>
      </c>
    </row>
    <row r="216" spans="1:6" ht="30" customHeight="1">
      <c r="A216" s="41" t="s">
        <v>167</v>
      </c>
      <c r="B216" s="93" t="s">
        <v>85</v>
      </c>
      <c r="C216" s="93" t="s">
        <v>328</v>
      </c>
      <c r="D216" s="80" t="s">
        <v>5</v>
      </c>
      <c r="E216" s="80"/>
      <c r="F216" s="34">
        <f>F217</f>
        <v>102.7</v>
      </c>
    </row>
    <row r="217" spans="1:6" ht="19.5" customHeight="1" hidden="1">
      <c r="A217" s="160" t="s">
        <v>359</v>
      </c>
      <c r="B217" s="93" t="s">
        <v>85</v>
      </c>
      <c r="C217" s="93" t="s">
        <v>328</v>
      </c>
      <c r="D217" s="80" t="s">
        <v>109</v>
      </c>
      <c r="E217" s="80" t="s">
        <v>17</v>
      </c>
      <c r="F217" s="34">
        <v>102.7</v>
      </c>
    </row>
    <row r="218" spans="1:6" ht="13.5" customHeight="1" hidden="1">
      <c r="A218" s="112" t="s">
        <v>105</v>
      </c>
      <c r="B218" s="99" t="s">
        <v>85</v>
      </c>
      <c r="C218" s="99" t="s">
        <v>104</v>
      </c>
      <c r="D218" s="113"/>
      <c r="E218" s="113" t="s">
        <v>3</v>
      </c>
      <c r="F218" s="100">
        <f>F219</f>
        <v>0</v>
      </c>
    </row>
    <row r="219" spans="1:6" ht="26.25" customHeight="1" hidden="1">
      <c r="A219" s="97" t="s">
        <v>117</v>
      </c>
      <c r="B219" s="98" t="s">
        <v>85</v>
      </c>
      <c r="C219" s="98" t="s">
        <v>104</v>
      </c>
      <c r="D219" s="108"/>
      <c r="E219" s="108" t="s">
        <v>3</v>
      </c>
      <c r="F219" s="109">
        <f>F220</f>
        <v>0</v>
      </c>
    </row>
    <row r="220" spans="1:6" ht="12.75" customHeight="1" hidden="1">
      <c r="A220" s="94" t="s">
        <v>4</v>
      </c>
      <c r="B220" s="59" t="s">
        <v>85</v>
      </c>
      <c r="C220" s="59" t="s">
        <v>104</v>
      </c>
      <c r="D220" s="80"/>
      <c r="E220" s="80" t="s">
        <v>5</v>
      </c>
      <c r="F220" s="34">
        <f>F221</f>
        <v>0</v>
      </c>
    </row>
    <row r="221" spans="1:6" ht="12.75" customHeight="1" hidden="1">
      <c r="A221" s="94" t="s">
        <v>36</v>
      </c>
      <c r="B221" s="59" t="s">
        <v>85</v>
      </c>
      <c r="C221" s="59" t="s">
        <v>104</v>
      </c>
      <c r="D221" s="80"/>
      <c r="E221" s="80" t="s">
        <v>10</v>
      </c>
      <c r="F221" s="34">
        <f>F222</f>
        <v>0</v>
      </c>
    </row>
    <row r="222" spans="1:6" ht="12.75" customHeight="1" hidden="1">
      <c r="A222" s="94" t="s">
        <v>44</v>
      </c>
      <c r="B222" s="59" t="s">
        <v>85</v>
      </c>
      <c r="C222" s="59" t="s">
        <v>104</v>
      </c>
      <c r="D222" s="80"/>
      <c r="E222" s="80" t="s">
        <v>17</v>
      </c>
      <c r="F222" s="34"/>
    </row>
    <row r="223" spans="1:6" ht="15.75" customHeight="1">
      <c r="A223" s="106" t="s">
        <v>55</v>
      </c>
      <c r="B223" s="96" t="s">
        <v>107</v>
      </c>
      <c r="C223" s="105" t="s">
        <v>155</v>
      </c>
      <c r="D223" s="105"/>
      <c r="E223" s="105" t="s">
        <v>3</v>
      </c>
      <c r="F223" s="39">
        <f>F241</f>
        <v>660.9</v>
      </c>
    </row>
    <row r="224" spans="1:6" ht="15.75" customHeight="1" hidden="1">
      <c r="A224" s="116" t="s">
        <v>125</v>
      </c>
      <c r="B224" s="99" t="s">
        <v>107</v>
      </c>
      <c r="C224" s="113" t="s">
        <v>124</v>
      </c>
      <c r="D224" s="113"/>
      <c r="E224" s="113" t="s">
        <v>3</v>
      </c>
      <c r="F224" s="100">
        <f>F225+F233</f>
        <v>0</v>
      </c>
    </row>
    <row r="225" spans="1:6" ht="25.5" customHeight="1" hidden="1">
      <c r="A225" s="95" t="s">
        <v>142</v>
      </c>
      <c r="B225" s="96" t="s">
        <v>107</v>
      </c>
      <c r="C225" s="96" t="s">
        <v>141</v>
      </c>
      <c r="D225" s="105"/>
      <c r="E225" s="105" t="s">
        <v>3</v>
      </c>
      <c r="F225" s="39">
        <f>F226</f>
        <v>0</v>
      </c>
    </row>
    <row r="226" spans="1:6" ht="27" customHeight="1" hidden="1">
      <c r="A226" s="95" t="s">
        <v>127</v>
      </c>
      <c r="B226" s="96" t="s">
        <v>107</v>
      </c>
      <c r="C226" s="96" t="s">
        <v>143</v>
      </c>
      <c r="D226" s="105"/>
      <c r="E226" s="105" t="s">
        <v>3</v>
      </c>
      <c r="F226" s="39">
        <f>F227</f>
        <v>0</v>
      </c>
    </row>
    <row r="227" spans="1:6" ht="26.25" customHeight="1" hidden="1">
      <c r="A227" s="97" t="s">
        <v>117</v>
      </c>
      <c r="B227" s="98" t="s">
        <v>107</v>
      </c>
      <c r="C227" s="98" t="s">
        <v>143</v>
      </c>
      <c r="D227" s="108"/>
      <c r="E227" s="108" t="s">
        <v>3</v>
      </c>
      <c r="F227" s="109">
        <f>F228+F231</f>
        <v>0</v>
      </c>
    </row>
    <row r="228" spans="1:6" ht="15.75" customHeight="1" hidden="1">
      <c r="A228" s="94" t="s">
        <v>4</v>
      </c>
      <c r="B228" s="59" t="s">
        <v>107</v>
      </c>
      <c r="C228" s="59" t="s">
        <v>143</v>
      </c>
      <c r="D228" s="80"/>
      <c r="E228" s="80" t="s">
        <v>5</v>
      </c>
      <c r="F228" s="34">
        <f>F229</f>
        <v>0</v>
      </c>
    </row>
    <row r="229" spans="1:6" ht="15.75" customHeight="1" hidden="1">
      <c r="A229" s="101" t="s">
        <v>36</v>
      </c>
      <c r="B229" s="59" t="s">
        <v>107</v>
      </c>
      <c r="C229" s="59" t="s">
        <v>143</v>
      </c>
      <c r="D229" s="80"/>
      <c r="E229" s="80" t="s">
        <v>10</v>
      </c>
      <c r="F229" s="34">
        <f>F230</f>
        <v>0</v>
      </c>
    </row>
    <row r="230" spans="1:6" ht="15.75" customHeight="1" hidden="1">
      <c r="A230" s="94" t="s">
        <v>37</v>
      </c>
      <c r="B230" s="59" t="s">
        <v>107</v>
      </c>
      <c r="C230" s="59" t="s">
        <v>143</v>
      </c>
      <c r="D230" s="80"/>
      <c r="E230" s="80" t="s">
        <v>18</v>
      </c>
      <c r="F230" s="34"/>
    </row>
    <row r="231" spans="1:6" ht="15.75" customHeight="1" hidden="1">
      <c r="A231" s="94" t="s">
        <v>21</v>
      </c>
      <c r="B231" s="59" t="s">
        <v>107</v>
      </c>
      <c r="C231" s="59" t="s">
        <v>143</v>
      </c>
      <c r="D231" s="80"/>
      <c r="E231" s="80" t="s">
        <v>22</v>
      </c>
      <c r="F231" s="34">
        <f>F232</f>
        <v>0</v>
      </c>
    </row>
    <row r="232" spans="1:6" ht="15.75" customHeight="1" hidden="1">
      <c r="A232" s="94" t="s">
        <v>23</v>
      </c>
      <c r="B232" s="59" t="s">
        <v>107</v>
      </c>
      <c r="C232" s="59" t="s">
        <v>143</v>
      </c>
      <c r="D232" s="80"/>
      <c r="E232" s="80" t="s">
        <v>24</v>
      </c>
      <c r="F232" s="34"/>
    </row>
    <row r="233" spans="1:6" ht="43.5" customHeight="1" hidden="1">
      <c r="A233" s="112" t="s">
        <v>128</v>
      </c>
      <c r="B233" s="96" t="s">
        <v>107</v>
      </c>
      <c r="C233" s="96" t="s">
        <v>126</v>
      </c>
      <c r="D233" s="105"/>
      <c r="E233" s="105" t="s">
        <v>3</v>
      </c>
      <c r="F233" s="39">
        <f>F234</f>
        <v>0</v>
      </c>
    </row>
    <row r="234" spans="1:6" ht="26.25" customHeight="1" hidden="1">
      <c r="A234" s="95" t="s">
        <v>127</v>
      </c>
      <c r="B234" s="96" t="s">
        <v>107</v>
      </c>
      <c r="C234" s="96" t="s">
        <v>108</v>
      </c>
      <c r="D234" s="105"/>
      <c r="E234" s="105" t="s">
        <v>3</v>
      </c>
      <c r="F234" s="39">
        <f>F235</f>
        <v>0</v>
      </c>
    </row>
    <row r="235" spans="1:6" ht="26.25" customHeight="1" hidden="1">
      <c r="A235" s="97" t="s">
        <v>117</v>
      </c>
      <c r="B235" s="98" t="s">
        <v>107</v>
      </c>
      <c r="C235" s="98" t="s">
        <v>108</v>
      </c>
      <c r="D235" s="108"/>
      <c r="E235" s="108" t="s">
        <v>3</v>
      </c>
      <c r="F235" s="109">
        <f>F236+F239</f>
        <v>0</v>
      </c>
    </row>
    <row r="236" spans="1:6" ht="12.75" customHeight="1" hidden="1">
      <c r="A236" s="94" t="s">
        <v>4</v>
      </c>
      <c r="B236" s="59" t="s">
        <v>107</v>
      </c>
      <c r="C236" s="59" t="s">
        <v>108</v>
      </c>
      <c r="D236" s="80"/>
      <c r="E236" s="80" t="s">
        <v>5</v>
      </c>
      <c r="F236" s="34">
        <f>F237</f>
        <v>0</v>
      </c>
    </row>
    <row r="237" spans="1:6" ht="12.75" customHeight="1" hidden="1">
      <c r="A237" s="101" t="s">
        <v>36</v>
      </c>
      <c r="B237" s="59" t="s">
        <v>107</v>
      </c>
      <c r="C237" s="59" t="s">
        <v>108</v>
      </c>
      <c r="D237" s="80"/>
      <c r="E237" s="80" t="s">
        <v>10</v>
      </c>
      <c r="F237" s="34">
        <f>F238</f>
        <v>0</v>
      </c>
    </row>
    <row r="238" spans="1:6" ht="12.75" customHeight="1" hidden="1">
      <c r="A238" s="94" t="s">
        <v>37</v>
      </c>
      <c r="B238" s="59" t="s">
        <v>107</v>
      </c>
      <c r="C238" s="59" t="s">
        <v>108</v>
      </c>
      <c r="D238" s="80"/>
      <c r="E238" s="80" t="s">
        <v>18</v>
      </c>
      <c r="F238" s="34"/>
    </row>
    <row r="239" spans="1:6" ht="14.25" hidden="1">
      <c r="A239" s="94" t="s">
        <v>21</v>
      </c>
      <c r="B239" s="59" t="s">
        <v>107</v>
      </c>
      <c r="C239" s="59" t="s">
        <v>108</v>
      </c>
      <c r="D239" s="80"/>
      <c r="E239" s="80" t="s">
        <v>22</v>
      </c>
      <c r="F239" s="34">
        <f>F240</f>
        <v>0</v>
      </c>
    </row>
    <row r="240" spans="1:6" ht="14.25" hidden="1">
      <c r="A240" s="94" t="s">
        <v>23</v>
      </c>
      <c r="B240" s="59" t="s">
        <v>107</v>
      </c>
      <c r="C240" s="59" t="s">
        <v>108</v>
      </c>
      <c r="D240" s="80"/>
      <c r="E240" s="80" t="s">
        <v>24</v>
      </c>
      <c r="F240" s="34"/>
    </row>
    <row r="241" spans="1:6" ht="28.5" customHeight="1">
      <c r="A241" s="115" t="s">
        <v>184</v>
      </c>
      <c r="B241" s="59" t="s">
        <v>107</v>
      </c>
      <c r="C241" s="80" t="s">
        <v>166</v>
      </c>
      <c r="D241" s="80"/>
      <c r="E241" s="80" t="s">
        <v>3</v>
      </c>
      <c r="F241" s="34">
        <f>F242+F251</f>
        <v>660.9</v>
      </c>
    </row>
    <row r="242" spans="1:6" ht="30" customHeight="1">
      <c r="A242" s="115" t="s">
        <v>130</v>
      </c>
      <c r="B242" s="59" t="s">
        <v>107</v>
      </c>
      <c r="C242" s="59" t="s">
        <v>156</v>
      </c>
      <c r="D242" s="80"/>
      <c r="E242" s="80" t="s">
        <v>3</v>
      </c>
      <c r="F242" s="34">
        <f>F243</f>
        <v>660.9</v>
      </c>
    </row>
    <row r="243" spans="1:6" ht="30.75" customHeight="1">
      <c r="A243" s="115" t="s">
        <v>114</v>
      </c>
      <c r="B243" s="93" t="s">
        <v>107</v>
      </c>
      <c r="C243" s="93" t="s">
        <v>157</v>
      </c>
      <c r="D243" s="80"/>
      <c r="E243" s="80"/>
      <c r="F243" s="34">
        <f>F244</f>
        <v>660.9</v>
      </c>
    </row>
    <row r="244" spans="1:6" ht="18" customHeight="1">
      <c r="A244" s="115" t="s">
        <v>138</v>
      </c>
      <c r="B244" s="93" t="s">
        <v>107</v>
      </c>
      <c r="C244" s="93" t="s">
        <v>186</v>
      </c>
      <c r="D244" s="80"/>
      <c r="E244" s="80"/>
      <c r="F244" s="34">
        <f>F245</f>
        <v>660.9</v>
      </c>
    </row>
    <row r="245" spans="1:6" ht="29.25" customHeight="1">
      <c r="A245" s="41" t="s">
        <v>167</v>
      </c>
      <c r="B245" s="93" t="s">
        <v>107</v>
      </c>
      <c r="C245" s="93" t="s">
        <v>186</v>
      </c>
      <c r="D245" s="80" t="s">
        <v>5</v>
      </c>
      <c r="E245" s="80"/>
      <c r="F245" s="34">
        <f>F248+F249+F250+F246+F247</f>
        <v>660.9</v>
      </c>
    </row>
    <row r="246" spans="1:6" ht="14.25" hidden="1">
      <c r="A246" s="115"/>
      <c r="B246" s="93"/>
      <c r="C246" s="93"/>
      <c r="D246" s="80" t="s">
        <v>109</v>
      </c>
      <c r="E246" s="80" t="s">
        <v>12</v>
      </c>
      <c r="F246" s="34"/>
    </row>
    <row r="247" spans="1:6" ht="14.25" hidden="1">
      <c r="A247" s="115"/>
      <c r="B247" s="93"/>
      <c r="C247" s="93"/>
      <c r="D247" s="80" t="s">
        <v>109</v>
      </c>
      <c r="E247" s="80" t="s">
        <v>17</v>
      </c>
      <c r="F247" s="34"/>
    </row>
    <row r="248" spans="1:6" ht="14.25" hidden="1">
      <c r="A248" s="115"/>
      <c r="B248" s="93"/>
      <c r="C248" s="93"/>
      <c r="D248" s="80" t="s">
        <v>109</v>
      </c>
      <c r="E248" s="80" t="s">
        <v>18</v>
      </c>
      <c r="F248" s="34">
        <v>1.3</v>
      </c>
    </row>
    <row r="249" spans="1:6" ht="14.25" hidden="1">
      <c r="A249" s="41"/>
      <c r="B249" s="59"/>
      <c r="C249" s="59"/>
      <c r="D249" s="80" t="s">
        <v>109</v>
      </c>
      <c r="E249" s="80" t="s">
        <v>24</v>
      </c>
      <c r="F249" s="34"/>
    </row>
    <row r="250" spans="1:6" ht="14.25" hidden="1">
      <c r="A250" s="41"/>
      <c r="B250" s="59"/>
      <c r="C250" s="59"/>
      <c r="D250" s="80" t="s">
        <v>109</v>
      </c>
      <c r="E250" s="80" t="s">
        <v>26</v>
      </c>
      <c r="F250" s="34">
        <v>659.6</v>
      </c>
    </row>
    <row r="251" spans="1:6" ht="30.75" customHeight="1" hidden="1">
      <c r="A251" s="94" t="s">
        <v>184</v>
      </c>
      <c r="B251" s="59" t="s">
        <v>107</v>
      </c>
      <c r="C251" s="59" t="s">
        <v>330</v>
      </c>
      <c r="D251" s="80"/>
      <c r="E251" s="80"/>
      <c r="F251" s="34">
        <f>F252</f>
        <v>0</v>
      </c>
    </row>
    <row r="252" spans="1:6" ht="28.5" hidden="1">
      <c r="A252" s="94" t="s">
        <v>331</v>
      </c>
      <c r="B252" s="59" t="s">
        <v>107</v>
      </c>
      <c r="C252" s="59" t="s">
        <v>332</v>
      </c>
      <c r="D252" s="80"/>
      <c r="E252" s="80"/>
      <c r="F252" s="34">
        <f>F253</f>
        <v>0</v>
      </c>
    </row>
    <row r="253" spans="1:6" ht="28.5" hidden="1">
      <c r="A253" s="41" t="s">
        <v>167</v>
      </c>
      <c r="B253" s="59" t="s">
        <v>107</v>
      </c>
      <c r="C253" s="59" t="s">
        <v>332</v>
      </c>
      <c r="D253" s="80" t="s">
        <v>5</v>
      </c>
      <c r="E253" s="80"/>
      <c r="F253" s="34">
        <f>F254</f>
        <v>0</v>
      </c>
    </row>
    <row r="254" spans="1:6" ht="28.5" hidden="1">
      <c r="A254" s="41" t="s">
        <v>167</v>
      </c>
      <c r="B254" s="59" t="s">
        <v>107</v>
      </c>
      <c r="C254" s="59" t="s">
        <v>332</v>
      </c>
      <c r="D254" s="80" t="s">
        <v>109</v>
      </c>
      <c r="E254" s="80" t="s">
        <v>5</v>
      </c>
      <c r="F254" s="34">
        <f>F255</f>
        <v>0</v>
      </c>
    </row>
    <row r="255" spans="1:6" ht="14.25" hidden="1">
      <c r="A255" s="94" t="s">
        <v>23</v>
      </c>
      <c r="B255" s="59" t="s">
        <v>107</v>
      </c>
      <c r="C255" s="59" t="s">
        <v>332</v>
      </c>
      <c r="D255" s="80" t="s">
        <v>109</v>
      </c>
      <c r="E255" s="80" t="s">
        <v>24</v>
      </c>
      <c r="F255" s="34"/>
    </row>
    <row r="256" spans="1:6" ht="18" customHeight="1">
      <c r="A256" s="95" t="s">
        <v>32</v>
      </c>
      <c r="B256" s="96" t="s">
        <v>86</v>
      </c>
      <c r="C256" s="96" t="s">
        <v>155</v>
      </c>
      <c r="D256" s="105"/>
      <c r="E256" s="105" t="s">
        <v>3</v>
      </c>
      <c r="F256" s="39">
        <f>F275+F266</f>
        <v>7695.584999999999</v>
      </c>
    </row>
    <row r="257" spans="1:6" ht="42.75" hidden="1">
      <c r="A257" s="112" t="s">
        <v>73</v>
      </c>
      <c r="B257" s="99" t="s">
        <v>86</v>
      </c>
      <c r="C257" s="99" t="s">
        <v>72</v>
      </c>
      <c r="D257" s="113"/>
      <c r="E257" s="113" t="s">
        <v>3</v>
      </c>
      <c r="F257" s="100">
        <f>F258+F262</f>
        <v>0</v>
      </c>
    </row>
    <row r="258" spans="1:6" ht="14.25" hidden="1">
      <c r="A258" s="114" t="s">
        <v>71</v>
      </c>
      <c r="B258" s="98" t="s">
        <v>86</v>
      </c>
      <c r="C258" s="98" t="s">
        <v>72</v>
      </c>
      <c r="D258" s="108"/>
      <c r="E258" s="108" t="s">
        <v>3</v>
      </c>
      <c r="F258" s="109">
        <f>F259</f>
        <v>0</v>
      </c>
    </row>
    <row r="259" spans="1:6" ht="14.25" customHeight="1" hidden="1">
      <c r="A259" s="94" t="s">
        <v>4</v>
      </c>
      <c r="B259" s="59" t="s">
        <v>86</v>
      </c>
      <c r="C259" s="59" t="s">
        <v>72</v>
      </c>
      <c r="D259" s="80"/>
      <c r="E259" s="80" t="s">
        <v>5</v>
      </c>
      <c r="F259" s="34">
        <f>F260</f>
        <v>0</v>
      </c>
    </row>
    <row r="260" spans="1:6" ht="15.75" customHeight="1" hidden="1">
      <c r="A260" s="101" t="s">
        <v>36</v>
      </c>
      <c r="B260" s="59" t="s">
        <v>86</v>
      </c>
      <c r="C260" s="80" t="s">
        <v>72</v>
      </c>
      <c r="D260" s="80"/>
      <c r="E260" s="80" t="s">
        <v>10</v>
      </c>
      <c r="F260" s="34">
        <f>F261</f>
        <v>0</v>
      </c>
    </row>
    <row r="261" spans="1:6" ht="15.75" customHeight="1" hidden="1">
      <c r="A261" s="94" t="s">
        <v>37</v>
      </c>
      <c r="B261" s="59" t="s">
        <v>86</v>
      </c>
      <c r="C261" s="59" t="s">
        <v>72</v>
      </c>
      <c r="D261" s="59"/>
      <c r="E261" s="59" t="s">
        <v>18</v>
      </c>
      <c r="F261" s="110"/>
    </row>
    <row r="262" spans="1:6" ht="15.75" customHeight="1" hidden="1">
      <c r="A262" s="114" t="s">
        <v>38</v>
      </c>
      <c r="B262" s="98" t="s">
        <v>86</v>
      </c>
      <c r="C262" s="98" t="s">
        <v>72</v>
      </c>
      <c r="D262" s="108"/>
      <c r="E262" s="108" t="s">
        <v>3</v>
      </c>
      <c r="F262" s="109">
        <f>F263</f>
        <v>0</v>
      </c>
    </row>
    <row r="263" spans="1:6" ht="12.75" customHeight="1" hidden="1">
      <c r="A263" s="94" t="s">
        <v>4</v>
      </c>
      <c r="B263" s="59" t="s">
        <v>86</v>
      </c>
      <c r="C263" s="59" t="s">
        <v>72</v>
      </c>
      <c r="D263" s="80"/>
      <c r="E263" s="80" t="s">
        <v>5</v>
      </c>
      <c r="F263" s="34">
        <f>F264</f>
        <v>0</v>
      </c>
    </row>
    <row r="264" spans="1:6" ht="11.25" customHeight="1" hidden="1">
      <c r="A264" s="101" t="s">
        <v>36</v>
      </c>
      <c r="B264" s="59" t="s">
        <v>86</v>
      </c>
      <c r="C264" s="80" t="s">
        <v>72</v>
      </c>
      <c r="D264" s="80"/>
      <c r="E264" s="80" t="s">
        <v>10</v>
      </c>
      <c r="F264" s="34">
        <f>F265</f>
        <v>0</v>
      </c>
    </row>
    <row r="265" spans="1:6" ht="13.5" customHeight="1" hidden="1">
      <c r="A265" s="94" t="s">
        <v>37</v>
      </c>
      <c r="B265" s="59" t="s">
        <v>86</v>
      </c>
      <c r="C265" s="59" t="s">
        <v>72</v>
      </c>
      <c r="D265" s="59"/>
      <c r="E265" s="59" t="s">
        <v>18</v>
      </c>
      <c r="F265" s="110"/>
    </row>
    <row r="266" spans="1:6" ht="19.5" customHeight="1" hidden="1">
      <c r="A266" s="94" t="s">
        <v>125</v>
      </c>
      <c r="B266" s="59" t="s">
        <v>86</v>
      </c>
      <c r="C266" s="59" t="s">
        <v>176</v>
      </c>
      <c r="D266" s="59"/>
      <c r="E266" s="59"/>
      <c r="F266" s="110">
        <f>F267</f>
        <v>0</v>
      </c>
    </row>
    <row r="267" spans="1:6" ht="30.75" customHeight="1" hidden="1">
      <c r="A267" s="94" t="s">
        <v>350</v>
      </c>
      <c r="B267" s="59" t="s">
        <v>86</v>
      </c>
      <c r="C267" s="59" t="s">
        <v>351</v>
      </c>
      <c r="D267" s="80"/>
      <c r="E267" s="80" t="s">
        <v>3</v>
      </c>
      <c r="F267" s="34">
        <f>F268+F272</f>
        <v>0</v>
      </c>
    </row>
    <row r="268" spans="1:6" ht="36" customHeight="1" hidden="1">
      <c r="A268" s="94" t="s">
        <v>352</v>
      </c>
      <c r="B268" s="59" t="s">
        <v>86</v>
      </c>
      <c r="C268" s="59" t="s">
        <v>353</v>
      </c>
      <c r="D268" s="80"/>
      <c r="E268" s="80" t="s">
        <v>3</v>
      </c>
      <c r="F268" s="34">
        <f>F269</f>
        <v>0</v>
      </c>
    </row>
    <row r="269" spans="1:6" ht="30.75" customHeight="1" hidden="1">
      <c r="A269" s="103" t="s">
        <v>167</v>
      </c>
      <c r="B269" s="59" t="s">
        <v>86</v>
      </c>
      <c r="C269" s="59" t="s">
        <v>353</v>
      </c>
      <c r="D269" s="80" t="s">
        <v>5</v>
      </c>
      <c r="E269" s="80" t="s">
        <v>5</v>
      </c>
      <c r="F269" s="34">
        <f>F270</f>
        <v>0</v>
      </c>
    </row>
    <row r="270" spans="1:6" s="167" customFormat="1" ht="13.5" customHeight="1" hidden="1">
      <c r="A270" s="170" t="s">
        <v>36</v>
      </c>
      <c r="B270" s="166" t="s">
        <v>86</v>
      </c>
      <c r="C270" s="166" t="s">
        <v>353</v>
      </c>
      <c r="D270" s="166" t="s">
        <v>109</v>
      </c>
      <c r="E270" s="166" t="s">
        <v>10</v>
      </c>
      <c r="F270" s="164">
        <f>F271</f>
        <v>0</v>
      </c>
    </row>
    <row r="271" spans="1:6" s="167" customFormat="1" ht="13.5" customHeight="1" hidden="1">
      <c r="A271" s="165" t="s">
        <v>37</v>
      </c>
      <c r="B271" s="166" t="s">
        <v>86</v>
      </c>
      <c r="C271" s="166" t="s">
        <v>353</v>
      </c>
      <c r="D271" s="166" t="s">
        <v>109</v>
      </c>
      <c r="E271" s="166" t="s">
        <v>18</v>
      </c>
      <c r="F271" s="164"/>
    </row>
    <row r="272" spans="1:6" s="167" customFormat="1" ht="43.5" customHeight="1" hidden="1">
      <c r="A272" s="165" t="s">
        <v>422</v>
      </c>
      <c r="B272" s="166" t="s">
        <v>86</v>
      </c>
      <c r="C272" s="166" t="s">
        <v>421</v>
      </c>
      <c r="D272" s="166"/>
      <c r="E272" s="166" t="s">
        <v>3</v>
      </c>
      <c r="F272" s="164">
        <f>F273</f>
        <v>0</v>
      </c>
    </row>
    <row r="273" spans="1:6" s="167" customFormat="1" ht="27.75" customHeight="1" hidden="1">
      <c r="A273" s="168" t="s">
        <v>167</v>
      </c>
      <c r="B273" s="166" t="s">
        <v>86</v>
      </c>
      <c r="C273" s="166" t="s">
        <v>421</v>
      </c>
      <c r="D273" s="166" t="s">
        <v>5</v>
      </c>
      <c r="E273" s="166"/>
      <c r="F273" s="164">
        <f>F274</f>
        <v>0</v>
      </c>
    </row>
    <row r="274" spans="1:6" s="167" customFormat="1" ht="13.5" customHeight="1" hidden="1">
      <c r="A274" s="165" t="s">
        <v>37</v>
      </c>
      <c r="B274" s="166" t="s">
        <v>86</v>
      </c>
      <c r="C274" s="166" t="s">
        <v>363</v>
      </c>
      <c r="D274" s="166" t="s">
        <v>109</v>
      </c>
      <c r="E274" s="166" t="s">
        <v>18</v>
      </c>
      <c r="F274" s="164"/>
    </row>
    <row r="275" spans="1:6" ht="29.25" customHeight="1">
      <c r="A275" s="94" t="s">
        <v>170</v>
      </c>
      <c r="B275" s="59" t="s">
        <v>86</v>
      </c>
      <c r="C275" s="59" t="s">
        <v>166</v>
      </c>
      <c r="D275" s="80"/>
      <c r="E275" s="80"/>
      <c r="F275" s="34">
        <f>F280+F317</f>
        <v>7695.584999999999</v>
      </c>
    </row>
    <row r="276" spans="1:6" ht="28.5" hidden="1">
      <c r="A276" s="94" t="s">
        <v>146</v>
      </c>
      <c r="B276" s="59" t="s">
        <v>86</v>
      </c>
      <c r="C276" s="59" t="s">
        <v>147</v>
      </c>
      <c r="D276" s="80"/>
      <c r="E276" s="80" t="s">
        <v>3</v>
      </c>
      <c r="F276" s="34">
        <f>F277</f>
        <v>0</v>
      </c>
    </row>
    <row r="277" spans="1:6" ht="28.5" hidden="1">
      <c r="A277" s="103" t="s">
        <v>117</v>
      </c>
      <c r="B277" s="59" t="s">
        <v>86</v>
      </c>
      <c r="C277" s="59" t="s">
        <v>147</v>
      </c>
      <c r="D277" s="80"/>
      <c r="E277" s="80" t="s">
        <v>3</v>
      </c>
      <c r="F277" s="34">
        <f>F278</f>
        <v>0</v>
      </c>
    </row>
    <row r="278" spans="1:6" ht="14.25" hidden="1">
      <c r="A278" s="94" t="s">
        <v>4</v>
      </c>
      <c r="B278" s="59" t="s">
        <v>86</v>
      </c>
      <c r="C278" s="59" t="s">
        <v>147</v>
      </c>
      <c r="D278" s="80"/>
      <c r="E278" s="80" t="s">
        <v>5</v>
      </c>
      <c r="F278" s="34">
        <f>F279</f>
        <v>0</v>
      </c>
    </row>
    <row r="279" spans="1:6" ht="14.25" hidden="1">
      <c r="A279" s="94" t="s">
        <v>23</v>
      </c>
      <c r="B279" s="59" t="s">
        <v>86</v>
      </c>
      <c r="C279" s="80" t="s">
        <v>147</v>
      </c>
      <c r="D279" s="80"/>
      <c r="E279" s="80" t="s">
        <v>18</v>
      </c>
      <c r="F279" s="34"/>
    </row>
    <row r="280" spans="1:7" ht="33.75" customHeight="1">
      <c r="A280" s="94" t="s">
        <v>130</v>
      </c>
      <c r="B280" s="59" t="s">
        <v>86</v>
      </c>
      <c r="C280" s="80" t="s">
        <v>156</v>
      </c>
      <c r="D280" s="80"/>
      <c r="E280" s="80"/>
      <c r="F280" s="34">
        <f>F281</f>
        <v>4594.2</v>
      </c>
      <c r="G280" s="12"/>
    </row>
    <row r="281" spans="1:6" ht="30.75" customHeight="1">
      <c r="A281" s="92" t="s">
        <v>114</v>
      </c>
      <c r="B281" s="59" t="s">
        <v>86</v>
      </c>
      <c r="C281" s="80" t="s">
        <v>157</v>
      </c>
      <c r="D281" s="80"/>
      <c r="E281" s="80"/>
      <c r="F281" s="34">
        <f>F282</f>
        <v>4594.2</v>
      </c>
    </row>
    <row r="282" spans="1:6" ht="29.25" customHeight="1">
      <c r="A282" s="94" t="s">
        <v>135</v>
      </c>
      <c r="B282" s="59" t="s">
        <v>86</v>
      </c>
      <c r="C282" s="59" t="s">
        <v>177</v>
      </c>
      <c r="D282" s="80"/>
      <c r="E282" s="80"/>
      <c r="F282" s="34">
        <f>F283+F299+F293</f>
        <v>4594.2</v>
      </c>
    </row>
    <row r="283" spans="1:6" ht="18" customHeight="1">
      <c r="A283" s="101" t="s">
        <v>33</v>
      </c>
      <c r="B283" s="59" t="s">
        <v>86</v>
      </c>
      <c r="C283" s="59" t="s">
        <v>178</v>
      </c>
      <c r="D283" s="80"/>
      <c r="E283" s="80"/>
      <c r="F283" s="34">
        <f>F284</f>
        <v>2158.8</v>
      </c>
    </row>
    <row r="284" spans="1:6" ht="33" customHeight="1">
      <c r="A284" s="117" t="s">
        <v>167</v>
      </c>
      <c r="B284" s="59" t="s">
        <v>86</v>
      </c>
      <c r="C284" s="59" t="s">
        <v>178</v>
      </c>
      <c r="D284" s="80" t="s">
        <v>5</v>
      </c>
      <c r="E284" s="80"/>
      <c r="F284" s="34">
        <f>F285+F290</f>
        <v>2158.8</v>
      </c>
    </row>
    <row r="285" spans="1:6" ht="14.25" hidden="1">
      <c r="A285" s="94" t="s">
        <v>4</v>
      </c>
      <c r="B285" s="59" t="s">
        <v>86</v>
      </c>
      <c r="C285" s="59" t="s">
        <v>178</v>
      </c>
      <c r="D285" s="80" t="s">
        <v>109</v>
      </c>
      <c r="E285" s="80" t="s">
        <v>5</v>
      </c>
      <c r="F285" s="34">
        <f>F286</f>
        <v>2158.8</v>
      </c>
    </row>
    <row r="286" spans="1:6" ht="14.25" hidden="1">
      <c r="A286" s="94" t="s">
        <v>42</v>
      </c>
      <c r="B286" s="59" t="s">
        <v>86</v>
      </c>
      <c r="C286" s="59" t="s">
        <v>178</v>
      </c>
      <c r="D286" s="80" t="s">
        <v>109</v>
      </c>
      <c r="E286" s="80" t="s">
        <v>10</v>
      </c>
      <c r="F286" s="34">
        <f>F287+F288+F289</f>
        <v>2158.8</v>
      </c>
    </row>
    <row r="287" spans="1:6" ht="14.25" hidden="1">
      <c r="A287" s="101" t="s">
        <v>15</v>
      </c>
      <c r="B287" s="59" t="s">
        <v>86</v>
      </c>
      <c r="C287" s="59" t="s">
        <v>178</v>
      </c>
      <c r="D287" s="80" t="s">
        <v>109</v>
      </c>
      <c r="E287" s="80" t="s">
        <v>16</v>
      </c>
      <c r="F287" s="34">
        <v>1430.1</v>
      </c>
    </row>
    <row r="288" spans="1:6" ht="14.25" hidden="1">
      <c r="A288" s="94" t="s">
        <v>44</v>
      </c>
      <c r="B288" s="59" t="s">
        <v>86</v>
      </c>
      <c r="C288" s="59" t="s">
        <v>178</v>
      </c>
      <c r="D288" s="80" t="s">
        <v>109</v>
      </c>
      <c r="E288" s="80" t="s">
        <v>17</v>
      </c>
      <c r="F288" s="34">
        <v>728.7</v>
      </c>
    </row>
    <row r="289" spans="1:6" ht="14.25" hidden="1">
      <c r="A289" s="94" t="s">
        <v>37</v>
      </c>
      <c r="B289" s="59" t="s">
        <v>86</v>
      </c>
      <c r="C289" s="59" t="s">
        <v>178</v>
      </c>
      <c r="D289" s="80" t="s">
        <v>109</v>
      </c>
      <c r="E289" s="80" t="s">
        <v>18</v>
      </c>
      <c r="F289" s="34"/>
    </row>
    <row r="290" spans="1:6" ht="14.25" hidden="1">
      <c r="A290" s="94" t="s">
        <v>21</v>
      </c>
      <c r="B290" s="59" t="s">
        <v>86</v>
      </c>
      <c r="C290" s="59" t="s">
        <v>178</v>
      </c>
      <c r="D290" s="59" t="s">
        <v>109</v>
      </c>
      <c r="E290" s="33">
        <v>300</v>
      </c>
      <c r="F290" s="34">
        <f>F291+F292</f>
        <v>0</v>
      </c>
    </row>
    <row r="291" spans="1:6" ht="14.25" hidden="1">
      <c r="A291" s="94" t="s">
        <v>23</v>
      </c>
      <c r="B291" s="59" t="s">
        <v>86</v>
      </c>
      <c r="C291" s="59" t="s">
        <v>178</v>
      </c>
      <c r="D291" s="59" t="s">
        <v>109</v>
      </c>
      <c r="E291" s="33">
        <v>310</v>
      </c>
      <c r="F291" s="34"/>
    </row>
    <row r="292" spans="1:6" ht="14.25" hidden="1">
      <c r="A292" s="107" t="s">
        <v>25</v>
      </c>
      <c r="B292" s="59" t="s">
        <v>86</v>
      </c>
      <c r="C292" s="59" t="s">
        <v>178</v>
      </c>
      <c r="D292" s="59" t="s">
        <v>109</v>
      </c>
      <c r="E292" s="33">
        <v>340</v>
      </c>
      <c r="F292" s="34"/>
    </row>
    <row r="293" spans="1:6" ht="15" customHeight="1">
      <c r="A293" s="94" t="s">
        <v>52</v>
      </c>
      <c r="B293" s="59" t="s">
        <v>86</v>
      </c>
      <c r="C293" s="59" t="s">
        <v>185</v>
      </c>
      <c r="D293" s="80"/>
      <c r="E293" s="80"/>
      <c r="F293" s="34">
        <f>F294</f>
        <v>980.4</v>
      </c>
    </row>
    <row r="294" spans="1:6" ht="30.75" customHeight="1">
      <c r="A294" s="117" t="s">
        <v>167</v>
      </c>
      <c r="B294" s="59" t="s">
        <v>86</v>
      </c>
      <c r="C294" s="59" t="s">
        <v>185</v>
      </c>
      <c r="D294" s="80" t="s">
        <v>5</v>
      </c>
      <c r="E294" s="80"/>
      <c r="F294" s="34">
        <f>F295</f>
        <v>980.4</v>
      </c>
    </row>
    <row r="295" spans="1:6" ht="14.25" customHeight="1" hidden="1">
      <c r="A295" s="94" t="s">
        <v>4</v>
      </c>
      <c r="B295" s="59" t="s">
        <v>86</v>
      </c>
      <c r="C295" s="59" t="s">
        <v>185</v>
      </c>
      <c r="D295" s="80" t="s">
        <v>109</v>
      </c>
      <c r="E295" s="80" t="s">
        <v>5</v>
      </c>
      <c r="F295" s="34">
        <f>F296</f>
        <v>980.4</v>
      </c>
    </row>
    <row r="296" spans="1:6" ht="14.25" customHeight="1" hidden="1">
      <c r="A296" s="101" t="s">
        <v>36</v>
      </c>
      <c r="B296" s="59" t="s">
        <v>86</v>
      </c>
      <c r="C296" s="59" t="s">
        <v>185</v>
      </c>
      <c r="D296" s="80" t="s">
        <v>109</v>
      </c>
      <c r="E296" s="80" t="s">
        <v>10</v>
      </c>
      <c r="F296" s="34">
        <f>F297+F298</f>
        <v>980.4</v>
      </c>
    </row>
    <row r="297" spans="1:6" ht="15" customHeight="1" hidden="1">
      <c r="A297" s="94" t="s">
        <v>44</v>
      </c>
      <c r="B297" s="59" t="s">
        <v>86</v>
      </c>
      <c r="C297" s="59" t="s">
        <v>185</v>
      </c>
      <c r="D297" s="59" t="s">
        <v>109</v>
      </c>
      <c r="E297" s="59" t="s">
        <v>17</v>
      </c>
      <c r="F297" s="110"/>
    </row>
    <row r="298" spans="1:6" ht="14.25" hidden="1">
      <c r="A298" s="94" t="s">
        <v>37</v>
      </c>
      <c r="B298" s="59" t="s">
        <v>86</v>
      </c>
      <c r="C298" s="59" t="s">
        <v>185</v>
      </c>
      <c r="D298" s="59" t="s">
        <v>109</v>
      </c>
      <c r="E298" s="59" t="s">
        <v>18</v>
      </c>
      <c r="F298" s="110">
        <v>980.4</v>
      </c>
    </row>
    <row r="299" spans="1:6" ht="29.25" customHeight="1">
      <c r="A299" s="94" t="s">
        <v>51</v>
      </c>
      <c r="B299" s="59" t="s">
        <v>86</v>
      </c>
      <c r="C299" s="59" t="s">
        <v>179</v>
      </c>
      <c r="D299" s="59"/>
      <c r="E299" s="59"/>
      <c r="F299" s="34">
        <f>F305+F314</f>
        <v>1455</v>
      </c>
    </row>
    <row r="300" spans="1:6" ht="65.25" customHeight="1" hidden="1">
      <c r="A300" s="94" t="s">
        <v>159</v>
      </c>
      <c r="B300" s="59" t="s">
        <v>86</v>
      </c>
      <c r="C300" s="59" t="s">
        <v>179</v>
      </c>
      <c r="D300" s="59" t="s">
        <v>160</v>
      </c>
      <c r="E300" s="59" t="s">
        <v>3</v>
      </c>
      <c r="F300" s="110">
        <f>F301</f>
        <v>0</v>
      </c>
    </row>
    <row r="301" spans="1:6" ht="15" customHeight="1" hidden="1">
      <c r="A301" s="94" t="s">
        <v>4</v>
      </c>
      <c r="B301" s="59" t="s">
        <v>86</v>
      </c>
      <c r="C301" s="59" t="s">
        <v>106</v>
      </c>
      <c r="D301" s="59" t="s">
        <v>110</v>
      </c>
      <c r="E301" s="33">
        <v>200</v>
      </c>
      <c r="F301" s="110">
        <f>F302</f>
        <v>0</v>
      </c>
    </row>
    <row r="302" spans="1:6" ht="16.5" customHeight="1" hidden="1">
      <c r="A302" s="94" t="s">
        <v>35</v>
      </c>
      <c r="B302" s="59" t="s">
        <v>86</v>
      </c>
      <c r="C302" s="59" t="s">
        <v>106</v>
      </c>
      <c r="D302" s="59" t="s">
        <v>110</v>
      </c>
      <c r="E302" s="80" t="s">
        <v>6</v>
      </c>
      <c r="F302" s="110">
        <f>F303+F304</f>
        <v>0</v>
      </c>
    </row>
    <row r="303" spans="1:6" ht="16.5" customHeight="1" hidden="1">
      <c r="A303" s="94" t="s">
        <v>7</v>
      </c>
      <c r="B303" s="59" t="s">
        <v>86</v>
      </c>
      <c r="C303" s="59" t="s">
        <v>106</v>
      </c>
      <c r="D303" s="59" t="s">
        <v>110</v>
      </c>
      <c r="E303" s="80" t="s">
        <v>8</v>
      </c>
      <c r="F303" s="110"/>
    </row>
    <row r="304" spans="1:6" ht="17.25" customHeight="1" hidden="1">
      <c r="A304" s="94" t="s">
        <v>40</v>
      </c>
      <c r="B304" s="59" t="s">
        <v>86</v>
      </c>
      <c r="C304" s="59" t="s">
        <v>106</v>
      </c>
      <c r="D304" s="59" t="s">
        <v>163</v>
      </c>
      <c r="E304" s="80" t="s">
        <v>9</v>
      </c>
      <c r="F304" s="110"/>
    </row>
    <row r="305" spans="1:6" ht="33.75" customHeight="1">
      <c r="A305" s="94" t="s">
        <v>167</v>
      </c>
      <c r="B305" s="59" t="s">
        <v>86</v>
      </c>
      <c r="C305" s="59" t="s">
        <v>179</v>
      </c>
      <c r="D305" s="59" t="s">
        <v>5</v>
      </c>
      <c r="E305" s="59"/>
      <c r="F305" s="110">
        <f>F306+F311</f>
        <v>1455</v>
      </c>
    </row>
    <row r="306" spans="1:6" ht="15.75" customHeight="1" hidden="1">
      <c r="A306" s="94" t="s">
        <v>4</v>
      </c>
      <c r="B306" s="59" t="s">
        <v>86</v>
      </c>
      <c r="C306" s="59" t="s">
        <v>179</v>
      </c>
      <c r="D306" s="59" t="s">
        <v>109</v>
      </c>
      <c r="E306" s="33">
        <v>200</v>
      </c>
      <c r="F306" s="110">
        <f>F307</f>
        <v>1455</v>
      </c>
    </row>
    <row r="307" spans="1:6" ht="12.75" customHeight="1" hidden="1">
      <c r="A307" s="94" t="s">
        <v>42</v>
      </c>
      <c r="B307" s="59" t="s">
        <v>86</v>
      </c>
      <c r="C307" s="59" t="s">
        <v>179</v>
      </c>
      <c r="D307" s="59" t="s">
        <v>109</v>
      </c>
      <c r="E307" s="33">
        <v>220</v>
      </c>
      <c r="F307" s="110">
        <f>F309+F308+F310</f>
        <v>1455</v>
      </c>
    </row>
    <row r="308" spans="1:6" ht="15" customHeight="1" hidden="1">
      <c r="A308" s="94" t="s">
        <v>11</v>
      </c>
      <c r="B308" s="59" t="s">
        <v>86</v>
      </c>
      <c r="C308" s="59" t="s">
        <v>179</v>
      </c>
      <c r="D308" s="59" t="s">
        <v>109</v>
      </c>
      <c r="E308" s="33">
        <v>222</v>
      </c>
      <c r="F308" s="110"/>
    </row>
    <row r="309" spans="1:6" ht="15" customHeight="1" hidden="1">
      <c r="A309" s="94" t="s">
        <v>44</v>
      </c>
      <c r="B309" s="59" t="s">
        <v>86</v>
      </c>
      <c r="C309" s="59" t="s">
        <v>179</v>
      </c>
      <c r="D309" s="59" t="s">
        <v>109</v>
      </c>
      <c r="E309" s="33">
        <v>225</v>
      </c>
      <c r="F309" s="110">
        <v>1455</v>
      </c>
    </row>
    <row r="310" spans="1:6" ht="15" customHeight="1" hidden="1">
      <c r="A310" s="94" t="s">
        <v>37</v>
      </c>
      <c r="B310" s="59" t="s">
        <v>86</v>
      </c>
      <c r="C310" s="59" t="s">
        <v>179</v>
      </c>
      <c r="D310" s="59" t="s">
        <v>109</v>
      </c>
      <c r="E310" s="33">
        <v>226</v>
      </c>
      <c r="F310" s="110"/>
    </row>
    <row r="311" spans="1:6" ht="15" customHeight="1" hidden="1">
      <c r="A311" s="94" t="s">
        <v>21</v>
      </c>
      <c r="B311" s="59" t="s">
        <v>86</v>
      </c>
      <c r="C311" s="59" t="s">
        <v>179</v>
      </c>
      <c r="D311" s="59" t="s">
        <v>109</v>
      </c>
      <c r="E311" s="33">
        <v>300</v>
      </c>
      <c r="F311" s="110">
        <f>F312+F313</f>
        <v>0</v>
      </c>
    </row>
    <row r="312" spans="1:6" ht="15" customHeight="1" hidden="1">
      <c r="A312" s="94" t="s">
        <v>23</v>
      </c>
      <c r="B312" s="59" t="s">
        <v>86</v>
      </c>
      <c r="C312" s="59" t="s">
        <v>179</v>
      </c>
      <c r="D312" s="59" t="s">
        <v>109</v>
      </c>
      <c r="E312" s="33">
        <v>310</v>
      </c>
      <c r="F312" s="110"/>
    </row>
    <row r="313" spans="1:6" ht="15" customHeight="1" hidden="1">
      <c r="A313" s="107" t="s">
        <v>25</v>
      </c>
      <c r="B313" s="59" t="s">
        <v>86</v>
      </c>
      <c r="C313" s="59" t="s">
        <v>179</v>
      </c>
      <c r="D313" s="59" t="s">
        <v>109</v>
      </c>
      <c r="E313" s="33">
        <v>340</v>
      </c>
      <c r="F313" s="110"/>
    </row>
    <row r="314" spans="1:6" ht="30" customHeight="1" hidden="1">
      <c r="A314" s="94" t="s">
        <v>145</v>
      </c>
      <c r="B314" s="59" t="s">
        <v>86</v>
      </c>
      <c r="C314" s="59" t="s">
        <v>179</v>
      </c>
      <c r="D314" s="80" t="s">
        <v>168</v>
      </c>
      <c r="E314" s="80"/>
      <c r="F314" s="34">
        <f>F315</f>
        <v>0</v>
      </c>
    </row>
    <row r="315" spans="1:6" ht="45" customHeight="1" hidden="1">
      <c r="A315" s="94" t="s">
        <v>188</v>
      </c>
      <c r="B315" s="59" t="s">
        <v>86</v>
      </c>
      <c r="C315" s="59" t="s">
        <v>179</v>
      </c>
      <c r="D315" s="80" t="s">
        <v>111</v>
      </c>
      <c r="E315" s="80" t="s">
        <v>5</v>
      </c>
      <c r="F315" s="34">
        <f>F316</f>
        <v>0</v>
      </c>
    </row>
    <row r="316" spans="1:6" ht="15" customHeight="1" hidden="1">
      <c r="A316" s="94" t="s">
        <v>4</v>
      </c>
      <c r="B316" s="59" t="s">
        <v>86</v>
      </c>
      <c r="C316" s="59" t="s">
        <v>179</v>
      </c>
      <c r="D316" s="80" t="s">
        <v>111</v>
      </c>
      <c r="E316" s="80" t="s">
        <v>20</v>
      </c>
      <c r="F316" s="34"/>
    </row>
    <row r="317" spans="1:6" ht="15" customHeight="1">
      <c r="A317" s="94" t="s">
        <v>184</v>
      </c>
      <c r="B317" s="59" t="s">
        <v>86</v>
      </c>
      <c r="C317" s="59" t="s">
        <v>330</v>
      </c>
      <c r="D317" s="80"/>
      <c r="E317" s="80"/>
      <c r="F317" s="34">
        <f>F318</f>
        <v>3101.3849999999998</v>
      </c>
    </row>
    <row r="318" spans="1:6" ht="30" customHeight="1">
      <c r="A318" s="94" t="s">
        <v>331</v>
      </c>
      <c r="B318" s="59" t="s">
        <v>86</v>
      </c>
      <c r="C318" s="59" t="s">
        <v>332</v>
      </c>
      <c r="D318" s="80"/>
      <c r="E318" s="80"/>
      <c r="F318" s="34">
        <f>F319</f>
        <v>3101.3849999999998</v>
      </c>
    </row>
    <row r="319" spans="1:6" ht="36" customHeight="1">
      <c r="A319" s="41" t="s">
        <v>167</v>
      </c>
      <c r="B319" s="59" t="s">
        <v>86</v>
      </c>
      <c r="C319" s="59" t="s">
        <v>332</v>
      </c>
      <c r="D319" s="80" t="s">
        <v>5</v>
      </c>
      <c r="E319" s="80"/>
      <c r="F319" s="34">
        <f>F320</f>
        <v>3101.3849999999998</v>
      </c>
    </row>
    <row r="320" spans="1:6" ht="31.5" customHeight="1">
      <c r="A320" s="41" t="s">
        <v>167</v>
      </c>
      <c r="B320" s="59" t="s">
        <v>86</v>
      </c>
      <c r="C320" s="59" t="s">
        <v>332</v>
      </c>
      <c r="D320" s="80" t="s">
        <v>109</v>
      </c>
      <c r="E320" s="80" t="s">
        <v>5</v>
      </c>
      <c r="F320" s="34">
        <f>F321</f>
        <v>3101.3849999999998</v>
      </c>
    </row>
    <row r="321" spans="1:6" ht="15" customHeight="1">
      <c r="A321" s="94" t="s">
        <v>23</v>
      </c>
      <c r="B321" s="59" t="s">
        <v>86</v>
      </c>
      <c r="C321" s="59" t="s">
        <v>332</v>
      </c>
      <c r="D321" s="80" t="s">
        <v>109</v>
      </c>
      <c r="E321" s="80" t="s">
        <v>24</v>
      </c>
      <c r="F321" s="34">
        <f>2953.7*1.05</f>
        <v>3101.3849999999998</v>
      </c>
    </row>
    <row r="322" spans="1:6" ht="20.25" customHeight="1">
      <c r="A322" s="95" t="s">
        <v>62</v>
      </c>
      <c r="B322" s="96" t="s">
        <v>93</v>
      </c>
      <c r="C322" s="96" t="s">
        <v>155</v>
      </c>
      <c r="D322" s="96"/>
      <c r="E322" s="96" t="s">
        <v>3</v>
      </c>
      <c r="F322" s="111">
        <f>F323</f>
        <v>72474.90000000001</v>
      </c>
    </row>
    <row r="323" spans="1:6" ht="18.75" customHeight="1">
      <c r="A323" s="95" t="s">
        <v>29</v>
      </c>
      <c r="B323" s="96" t="s">
        <v>87</v>
      </c>
      <c r="C323" s="96" t="s">
        <v>155</v>
      </c>
      <c r="D323" s="96"/>
      <c r="E323" s="96" t="s">
        <v>3</v>
      </c>
      <c r="F323" s="111">
        <f>F324+F344</f>
        <v>72474.90000000001</v>
      </c>
    </row>
    <row r="324" spans="1:6" ht="27.75" customHeight="1">
      <c r="A324" s="94" t="s">
        <v>170</v>
      </c>
      <c r="B324" s="59" t="s">
        <v>87</v>
      </c>
      <c r="C324" s="59" t="s">
        <v>156</v>
      </c>
      <c r="D324" s="59"/>
      <c r="E324" s="59"/>
      <c r="F324" s="110">
        <f>F325</f>
        <v>5417.8</v>
      </c>
    </row>
    <row r="325" spans="1:6" ht="34.5" customHeight="1">
      <c r="A325" s="94" t="s">
        <v>130</v>
      </c>
      <c r="B325" s="59" t="s">
        <v>87</v>
      </c>
      <c r="C325" s="59" t="s">
        <v>157</v>
      </c>
      <c r="D325" s="59"/>
      <c r="E325" s="59" t="s">
        <v>3</v>
      </c>
      <c r="F325" s="110">
        <f>F326</f>
        <v>5417.8</v>
      </c>
    </row>
    <row r="326" spans="1:6" ht="30.75" customHeight="1">
      <c r="A326" s="92" t="s">
        <v>114</v>
      </c>
      <c r="B326" s="59" t="s">
        <v>87</v>
      </c>
      <c r="C326" s="59" t="s">
        <v>180</v>
      </c>
      <c r="D326" s="59"/>
      <c r="E326" s="59" t="s">
        <v>3</v>
      </c>
      <c r="F326" s="110">
        <f>F327</f>
        <v>5417.8</v>
      </c>
    </row>
    <row r="327" spans="1:6" ht="32.25" customHeight="1">
      <c r="A327" s="118" t="s">
        <v>122</v>
      </c>
      <c r="B327" s="59" t="s">
        <v>87</v>
      </c>
      <c r="C327" s="59" t="s">
        <v>180</v>
      </c>
      <c r="D327" s="59"/>
      <c r="E327" s="59" t="s">
        <v>3</v>
      </c>
      <c r="F327" s="110">
        <f>F328+F333</f>
        <v>5417.8</v>
      </c>
    </row>
    <row r="328" spans="1:6" ht="59.25" customHeight="1">
      <c r="A328" s="94" t="s">
        <v>159</v>
      </c>
      <c r="B328" s="59" t="s">
        <v>87</v>
      </c>
      <c r="C328" s="59" t="s">
        <v>180</v>
      </c>
      <c r="D328" s="59" t="s">
        <v>160</v>
      </c>
      <c r="E328" s="59" t="s">
        <v>3</v>
      </c>
      <c r="F328" s="110">
        <f>F329</f>
        <v>4054.1</v>
      </c>
    </row>
    <row r="329" spans="1:6" ht="15.75" customHeight="1" hidden="1">
      <c r="A329" s="101" t="s">
        <v>4</v>
      </c>
      <c r="B329" s="59" t="s">
        <v>87</v>
      </c>
      <c r="C329" s="59" t="s">
        <v>180</v>
      </c>
      <c r="D329" s="59" t="s">
        <v>121</v>
      </c>
      <c r="E329" s="59" t="s">
        <v>5</v>
      </c>
      <c r="F329" s="110">
        <f>F330</f>
        <v>4054.1</v>
      </c>
    </row>
    <row r="330" spans="1:6" ht="15" customHeight="1" hidden="1">
      <c r="A330" s="94" t="s">
        <v>35</v>
      </c>
      <c r="B330" s="59" t="s">
        <v>87</v>
      </c>
      <c r="C330" s="59" t="s">
        <v>180</v>
      </c>
      <c r="D330" s="59" t="s">
        <v>121</v>
      </c>
      <c r="E330" s="33">
        <v>210</v>
      </c>
      <c r="F330" s="110">
        <f>F331+F332</f>
        <v>4054.1</v>
      </c>
    </row>
    <row r="331" spans="1:6" ht="15" customHeight="1" hidden="1">
      <c r="A331" s="94" t="s">
        <v>7</v>
      </c>
      <c r="B331" s="59" t="s">
        <v>87</v>
      </c>
      <c r="C331" s="59" t="s">
        <v>180</v>
      </c>
      <c r="D331" s="59" t="s">
        <v>121</v>
      </c>
      <c r="E331" s="33">
        <v>211</v>
      </c>
      <c r="F331" s="110">
        <v>3113.7</v>
      </c>
    </row>
    <row r="332" spans="1:6" ht="14.25" customHeight="1" hidden="1">
      <c r="A332" s="94" t="s">
        <v>34</v>
      </c>
      <c r="B332" s="59" t="s">
        <v>87</v>
      </c>
      <c r="C332" s="59" t="s">
        <v>180</v>
      </c>
      <c r="D332" s="59" t="s">
        <v>183</v>
      </c>
      <c r="E332" s="33">
        <v>213</v>
      </c>
      <c r="F332" s="110">
        <v>940.4</v>
      </c>
    </row>
    <row r="333" spans="1:6" ht="29.25" customHeight="1">
      <c r="A333" s="94" t="s">
        <v>167</v>
      </c>
      <c r="B333" s="93" t="s">
        <v>87</v>
      </c>
      <c r="C333" s="59" t="s">
        <v>180</v>
      </c>
      <c r="D333" s="93" t="s">
        <v>5</v>
      </c>
      <c r="E333" s="59" t="s">
        <v>3</v>
      </c>
      <c r="F333" s="110">
        <f>F334+F340</f>
        <v>1363.7</v>
      </c>
    </row>
    <row r="334" spans="1:6" ht="14.25" customHeight="1" hidden="1">
      <c r="A334" s="94" t="s">
        <v>4</v>
      </c>
      <c r="B334" s="93" t="s">
        <v>87</v>
      </c>
      <c r="C334" s="59" t="s">
        <v>180</v>
      </c>
      <c r="D334" s="93" t="s">
        <v>109</v>
      </c>
      <c r="E334" s="33">
        <v>200</v>
      </c>
      <c r="F334" s="110">
        <f>F335+F339</f>
        <v>1363.7</v>
      </c>
    </row>
    <row r="335" spans="1:6" ht="14.25" customHeight="1" hidden="1">
      <c r="A335" s="94" t="s">
        <v>42</v>
      </c>
      <c r="B335" s="93" t="s">
        <v>87</v>
      </c>
      <c r="C335" s="59" t="s">
        <v>180</v>
      </c>
      <c r="D335" s="93" t="s">
        <v>109</v>
      </c>
      <c r="E335" s="33">
        <v>220</v>
      </c>
      <c r="F335" s="110">
        <f>F336+F337+F338</f>
        <v>1363.7</v>
      </c>
    </row>
    <row r="336" spans="1:6" ht="14.25" hidden="1">
      <c r="A336" s="94" t="s">
        <v>43</v>
      </c>
      <c r="B336" s="93" t="s">
        <v>87</v>
      </c>
      <c r="C336" s="59" t="s">
        <v>180</v>
      </c>
      <c r="D336" s="93" t="s">
        <v>109</v>
      </c>
      <c r="E336" s="33">
        <v>222</v>
      </c>
      <c r="F336" s="110"/>
    </row>
    <row r="337" spans="1:6" ht="14.25" hidden="1">
      <c r="A337" s="94"/>
      <c r="B337" s="93" t="s">
        <v>87</v>
      </c>
      <c r="C337" s="59" t="s">
        <v>180</v>
      </c>
      <c r="D337" s="93" t="s">
        <v>109</v>
      </c>
      <c r="E337" s="33">
        <v>225</v>
      </c>
      <c r="F337" s="110">
        <v>1363.7</v>
      </c>
    </row>
    <row r="338" spans="1:6" ht="14.25" hidden="1">
      <c r="A338" s="94" t="s">
        <v>37</v>
      </c>
      <c r="B338" s="93" t="s">
        <v>87</v>
      </c>
      <c r="C338" s="59" t="s">
        <v>180</v>
      </c>
      <c r="D338" s="93" t="s">
        <v>109</v>
      </c>
      <c r="E338" s="33">
        <v>226</v>
      </c>
      <c r="F338" s="110"/>
    </row>
    <row r="339" spans="1:6" ht="14.25" hidden="1">
      <c r="A339" s="94" t="s">
        <v>19</v>
      </c>
      <c r="B339" s="93" t="s">
        <v>87</v>
      </c>
      <c r="C339" s="59" t="s">
        <v>180</v>
      </c>
      <c r="D339" s="93" t="s">
        <v>109</v>
      </c>
      <c r="E339" s="33">
        <v>290</v>
      </c>
      <c r="F339" s="110"/>
    </row>
    <row r="340" spans="1:6" ht="14.25" customHeight="1" hidden="1">
      <c r="A340" s="94" t="s">
        <v>21</v>
      </c>
      <c r="B340" s="93" t="s">
        <v>87</v>
      </c>
      <c r="C340" s="59" t="s">
        <v>180</v>
      </c>
      <c r="D340" s="93" t="s">
        <v>109</v>
      </c>
      <c r="E340" s="59" t="s">
        <v>22</v>
      </c>
      <c r="F340" s="110">
        <f>F341+F342</f>
        <v>0</v>
      </c>
    </row>
    <row r="341" spans="1:6" ht="14.25" hidden="1">
      <c r="A341" s="94" t="s">
        <v>23</v>
      </c>
      <c r="B341" s="59" t="s">
        <v>87</v>
      </c>
      <c r="C341" s="59" t="s">
        <v>180</v>
      </c>
      <c r="D341" s="59" t="s">
        <v>109</v>
      </c>
      <c r="E341" s="59" t="s">
        <v>24</v>
      </c>
      <c r="F341" s="34"/>
    </row>
    <row r="342" spans="1:6" ht="14.25" hidden="1">
      <c r="A342" s="107" t="s">
        <v>25</v>
      </c>
      <c r="B342" s="59" t="s">
        <v>87</v>
      </c>
      <c r="C342" s="59" t="s">
        <v>180</v>
      </c>
      <c r="D342" s="59" t="s">
        <v>109</v>
      </c>
      <c r="E342" s="59" t="s">
        <v>26</v>
      </c>
      <c r="F342" s="34"/>
    </row>
    <row r="343" spans="1:6" ht="14.25">
      <c r="A343" s="107" t="s">
        <v>125</v>
      </c>
      <c r="B343" s="59" t="s">
        <v>87</v>
      </c>
      <c r="C343" s="59" t="s">
        <v>176</v>
      </c>
      <c r="D343" s="59"/>
      <c r="E343" s="59"/>
      <c r="F343" s="34">
        <f>F344</f>
        <v>67057.1</v>
      </c>
    </row>
    <row r="344" spans="1:6" ht="14.25">
      <c r="A344" s="107" t="s">
        <v>423</v>
      </c>
      <c r="B344" s="59" t="s">
        <v>87</v>
      </c>
      <c r="C344" s="59" t="s">
        <v>356</v>
      </c>
      <c r="D344" s="59"/>
      <c r="E344" s="59"/>
      <c r="F344" s="34">
        <f>F345</f>
        <v>67057.1</v>
      </c>
    </row>
    <row r="345" spans="1:6" ht="28.5">
      <c r="A345" s="107" t="s">
        <v>424</v>
      </c>
      <c r="B345" s="93" t="s">
        <v>87</v>
      </c>
      <c r="C345" s="59" t="s">
        <v>425</v>
      </c>
      <c r="D345" s="93"/>
      <c r="E345" s="59"/>
      <c r="F345" s="110">
        <f>F346</f>
        <v>67057.1</v>
      </c>
    </row>
    <row r="346" spans="1:6" ht="28.5">
      <c r="A346" s="94" t="s">
        <v>327</v>
      </c>
      <c r="B346" s="93" t="s">
        <v>87</v>
      </c>
      <c r="C346" s="59" t="s">
        <v>425</v>
      </c>
      <c r="D346" s="93"/>
      <c r="E346" s="59"/>
      <c r="F346" s="110">
        <f>F347</f>
        <v>67057.1</v>
      </c>
    </row>
    <row r="347" spans="1:6" ht="42.75">
      <c r="A347" s="94" t="s">
        <v>136</v>
      </c>
      <c r="B347" s="93" t="s">
        <v>87</v>
      </c>
      <c r="C347" s="59" t="s">
        <v>425</v>
      </c>
      <c r="D347" s="93" t="s">
        <v>187</v>
      </c>
      <c r="E347" s="59" t="s">
        <v>3</v>
      </c>
      <c r="F347" s="110">
        <f>F348</f>
        <v>67057.1</v>
      </c>
    </row>
    <row r="348" spans="1:6" ht="14.25" hidden="1">
      <c r="A348" s="94" t="s">
        <v>42</v>
      </c>
      <c r="B348" s="93" t="s">
        <v>87</v>
      </c>
      <c r="C348" s="59" t="s">
        <v>425</v>
      </c>
      <c r="D348" s="93" t="s">
        <v>137</v>
      </c>
      <c r="E348" s="33">
        <v>200</v>
      </c>
      <c r="F348" s="110">
        <f>F350</f>
        <v>67057.1</v>
      </c>
    </row>
    <row r="349" spans="1:6" ht="14.25" hidden="1">
      <c r="A349" s="94" t="s">
        <v>37</v>
      </c>
      <c r="B349" s="93" t="s">
        <v>87</v>
      </c>
      <c r="C349" s="59" t="s">
        <v>425</v>
      </c>
      <c r="D349" s="93" t="s">
        <v>137</v>
      </c>
      <c r="E349" s="33">
        <v>220</v>
      </c>
      <c r="F349" s="110">
        <f>F350</f>
        <v>67057.1</v>
      </c>
    </row>
    <row r="350" spans="1:6" ht="14.25" hidden="1">
      <c r="A350" s="94" t="s">
        <v>37</v>
      </c>
      <c r="B350" s="93" t="s">
        <v>87</v>
      </c>
      <c r="C350" s="59" t="s">
        <v>425</v>
      </c>
      <c r="D350" s="93" t="s">
        <v>137</v>
      </c>
      <c r="E350" s="33">
        <v>310</v>
      </c>
      <c r="F350" s="110">
        <v>67057.1</v>
      </c>
    </row>
    <row r="351" spans="1:6" ht="14.25" hidden="1">
      <c r="A351" s="29" t="s">
        <v>383</v>
      </c>
      <c r="B351" s="96" t="s">
        <v>384</v>
      </c>
      <c r="C351" s="96" t="s">
        <v>155</v>
      </c>
      <c r="D351" s="96"/>
      <c r="E351" s="96"/>
      <c r="F351" s="111">
        <f>F352</f>
        <v>0</v>
      </c>
    </row>
    <row r="352" spans="1:6" ht="14.25" hidden="1">
      <c r="A352" s="29" t="s">
        <v>385</v>
      </c>
      <c r="B352" s="96" t="s">
        <v>386</v>
      </c>
      <c r="C352" s="96" t="s">
        <v>155</v>
      </c>
      <c r="D352" s="96"/>
      <c r="E352" s="96"/>
      <c r="F352" s="111">
        <f>F353+F357</f>
        <v>0</v>
      </c>
    </row>
    <row r="353" spans="1:6" ht="28.5" hidden="1">
      <c r="A353" s="41" t="s">
        <v>408</v>
      </c>
      <c r="B353" s="59" t="s">
        <v>386</v>
      </c>
      <c r="C353" s="59" t="s">
        <v>410</v>
      </c>
      <c r="D353" s="59"/>
      <c r="E353" s="59"/>
      <c r="F353" s="110">
        <f>F354</f>
        <v>0</v>
      </c>
    </row>
    <row r="354" spans="1:6" ht="28.5" hidden="1">
      <c r="A354" s="41" t="s">
        <v>409</v>
      </c>
      <c r="B354" s="59" t="s">
        <v>386</v>
      </c>
      <c r="C354" s="59" t="s">
        <v>407</v>
      </c>
      <c r="D354" s="59"/>
      <c r="E354" s="59"/>
      <c r="F354" s="110">
        <f>F355</f>
        <v>0</v>
      </c>
    </row>
    <row r="355" spans="1:6" ht="28.5" hidden="1">
      <c r="A355" s="41" t="s">
        <v>327</v>
      </c>
      <c r="B355" s="59" t="s">
        <v>386</v>
      </c>
      <c r="C355" s="59" t="s">
        <v>407</v>
      </c>
      <c r="D355" s="59" t="s">
        <v>187</v>
      </c>
      <c r="E355" s="59"/>
      <c r="F355" s="110">
        <f>F356</f>
        <v>0</v>
      </c>
    </row>
    <row r="356" spans="1:6" ht="14.25" hidden="1">
      <c r="A356" s="41" t="s">
        <v>23</v>
      </c>
      <c r="B356" s="59" t="s">
        <v>386</v>
      </c>
      <c r="C356" s="59" t="s">
        <v>407</v>
      </c>
      <c r="D356" s="59" t="s">
        <v>137</v>
      </c>
      <c r="E356" s="59" t="s">
        <v>24</v>
      </c>
      <c r="F356" s="34"/>
    </row>
    <row r="357" spans="1:6" ht="14.25" hidden="1">
      <c r="A357" s="115" t="s">
        <v>184</v>
      </c>
      <c r="B357" s="59" t="s">
        <v>386</v>
      </c>
      <c r="C357" s="59" t="s">
        <v>166</v>
      </c>
      <c r="D357" s="96"/>
      <c r="E357" s="59"/>
      <c r="F357" s="110">
        <f>F358+F365</f>
        <v>0</v>
      </c>
    </row>
    <row r="358" spans="1:6" ht="28.5" hidden="1">
      <c r="A358" s="115" t="s">
        <v>130</v>
      </c>
      <c r="B358" s="59" t="s">
        <v>386</v>
      </c>
      <c r="C358" s="59" t="s">
        <v>156</v>
      </c>
      <c r="D358" s="99"/>
      <c r="E358" s="59"/>
      <c r="F358" s="110">
        <f>F359</f>
        <v>0</v>
      </c>
    </row>
    <row r="359" spans="1:6" ht="28.5" hidden="1">
      <c r="A359" s="115" t="s">
        <v>114</v>
      </c>
      <c r="B359" s="59" t="s">
        <v>386</v>
      </c>
      <c r="C359" s="59" t="s">
        <v>157</v>
      </c>
      <c r="D359" s="99"/>
      <c r="E359" s="59"/>
      <c r="F359" s="110">
        <f>F360</f>
        <v>0</v>
      </c>
    </row>
    <row r="360" spans="1:6" ht="30" customHeight="1" hidden="1">
      <c r="A360" s="41" t="s">
        <v>388</v>
      </c>
      <c r="B360" s="59" t="s">
        <v>386</v>
      </c>
      <c r="C360" s="59" t="s">
        <v>387</v>
      </c>
      <c r="D360" s="59"/>
      <c r="E360" s="59"/>
      <c r="F360" s="110">
        <f>F361</f>
        <v>0</v>
      </c>
    </row>
    <row r="361" spans="1:6" ht="28.5" customHeight="1" hidden="1">
      <c r="A361" s="94" t="s">
        <v>167</v>
      </c>
      <c r="B361" s="59" t="s">
        <v>386</v>
      </c>
      <c r="C361" s="59" t="s">
        <v>387</v>
      </c>
      <c r="D361" s="59" t="s">
        <v>5</v>
      </c>
      <c r="E361" s="59"/>
      <c r="F361" s="110">
        <f>F363+F362</f>
        <v>0</v>
      </c>
    </row>
    <row r="362" spans="1:6" ht="28.5" customHeight="1" hidden="1">
      <c r="A362" s="94"/>
      <c r="B362" s="59" t="s">
        <v>386</v>
      </c>
      <c r="C362" s="59" t="s">
        <v>387</v>
      </c>
      <c r="D362" s="59" t="s">
        <v>109</v>
      </c>
      <c r="E362" s="59" t="s">
        <v>109</v>
      </c>
      <c r="F362" s="110"/>
    </row>
    <row r="363" spans="1:6" ht="14.25" hidden="1">
      <c r="A363" s="41" t="s">
        <v>21</v>
      </c>
      <c r="B363" s="59" t="s">
        <v>386</v>
      </c>
      <c r="C363" s="59" t="s">
        <v>387</v>
      </c>
      <c r="D363" s="59" t="s">
        <v>109</v>
      </c>
      <c r="E363" s="59" t="s">
        <v>22</v>
      </c>
      <c r="F363" s="119">
        <f>F364</f>
        <v>0</v>
      </c>
    </row>
    <row r="364" spans="1:6" ht="14.25" hidden="1">
      <c r="A364" s="41" t="s">
        <v>23</v>
      </c>
      <c r="B364" s="59" t="s">
        <v>386</v>
      </c>
      <c r="C364" s="59" t="s">
        <v>387</v>
      </c>
      <c r="D364" s="59" t="s">
        <v>109</v>
      </c>
      <c r="E364" s="59" t="s">
        <v>24</v>
      </c>
      <c r="F364" s="33"/>
    </row>
    <row r="365" spans="1:6" ht="14.25" hidden="1">
      <c r="A365" s="94" t="s">
        <v>184</v>
      </c>
      <c r="B365" s="59" t="s">
        <v>386</v>
      </c>
      <c r="C365" s="59" t="s">
        <v>330</v>
      </c>
      <c r="D365" s="80"/>
      <c r="E365" s="80"/>
      <c r="F365" s="34">
        <f>F366</f>
        <v>0</v>
      </c>
    </row>
    <row r="366" spans="1:6" ht="28.5" hidden="1">
      <c r="A366" s="94" t="s">
        <v>331</v>
      </c>
      <c r="B366" s="59" t="s">
        <v>386</v>
      </c>
      <c r="C366" s="59" t="s">
        <v>332</v>
      </c>
      <c r="D366" s="80"/>
      <c r="E366" s="80"/>
      <c r="F366" s="34">
        <f>F367</f>
        <v>0</v>
      </c>
    </row>
    <row r="367" spans="1:6" ht="28.5" hidden="1">
      <c r="A367" s="41" t="s">
        <v>167</v>
      </c>
      <c r="B367" s="59" t="s">
        <v>386</v>
      </c>
      <c r="C367" s="59" t="s">
        <v>332</v>
      </c>
      <c r="D367" s="80" t="s">
        <v>5</v>
      </c>
      <c r="E367" s="80"/>
      <c r="F367" s="34">
        <f>F368</f>
        <v>0</v>
      </c>
    </row>
    <row r="368" spans="1:6" ht="28.5" hidden="1">
      <c r="A368" s="41" t="s">
        <v>167</v>
      </c>
      <c r="B368" s="59" t="s">
        <v>386</v>
      </c>
      <c r="C368" s="59" t="s">
        <v>332</v>
      </c>
      <c r="D368" s="80" t="s">
        <v>109</v>
      </c>
      <c r="E368" s="80" t="s">
        <v>5</v>
      </c>
      <c r="F368" s="34">
        <f>F369</f>
        <v>0</v>
      </c>
    </row>
    <row r="369" spans="1:6" ht="14.25" hidden="1">
      <c r="A369" s="94" t="s">
        <v>23</v>
      </c>
      <c r="B369" s="59" t="s">
        <v>386</v>
      </c>
      <c r="C369" s="59" t="s">
        <v>332</v>
      </c>
      <c r="D369" s="80" t="s">
        <v>109</v>
      </c>
      <c r="E369" s="80" t="s">
        <v>24</v>
      </c>
      <c r="F369" s="34"/>
    </row>
    <row r="370" spans="1:6" ht="14.25">
      <c r="A370" s="62" t="s">
        <v>365</v>
      </c>
      <c r="B370" s="96" t="s">
        <v>364</v>
      </c>
      <c r="C370" s="96" t="s">
        <v>155</v>
      </c>
      <c r="D370" s="96"/>
      <c r="E370" s="96"/>
      <c r="F370" s="111">
        <f>F371</f>
        <v>1</v>
      </c>
    </row>
    <row r="371" spans="1:6" ht="14.25">
      <c r="A371" s="62" t="s">
        <v>367</v>
      </c>
      <c r="B371" s="96" t="s">
        <v>366</v>
      </c>
      <c r="C371" s="96" t="s">
        <v>155</v>
      </c>
      <c r="D371" s="96"/>
      <c r="E371" s="96"/>
      <c r="F371" s="111">
        <f>F372</f>
        <v>1</v>
      </c>
    </row>
    <row r="372" spans="1:6" ht="14.25">
      <c r="A372" s="94" t="s">
        <v>170</v>
      </c>
      <c r="B372" s="59" t="s">
        <v>366</v>
      </c>
      <c r="C372" s="59" t="s">
        <v>166</v>
      </c>
      <c r="D372" s="59"/>
      <c r="E372" s="59"/>
      <c r="F372" s="110">
        <f>F373</f>
        <v>1</v>
      </c>
    </row>
    <row r="373" spans="1:6" ht="28.5">
      <c r="A373" s="94" t="s">
        <v>130</v>
      </c>
      <c r="B373" s="59" t="s">
        <v>366</v>
      </c>
      <c r="C373" s="80" t="s">
        <v>156</v>
      </c>
      <c r="D373" s="59"/>
      <c r="E373" s="59"/>
      <c r="F373" s="110">
        <f>F374</f>
        <v>1</v>
      </c>
    </row>
    <row r="374" spans="1:6" ht="28.5">
      <c r="A374" s="92" t="s">
        <v>114</v>
      </c>
      <c r="B374" s="59" t="s">
        <v>366</v>
      </c>
      <c r="C374" s="59" t="s">
        <v>157</v>
      </c>
      <c r="D374" s="59"/>
      <c r="E374" s="59"/>
      <c r="F374" s="110">
        <f>F375</f>
        <v>1</v>
      </c>
    </row>
    <row r="375" spans="1:6" ht="14.25">
      <c r="A375" s="41" t="s">
        <v>372</v>
      </c>
      <c r="B375" s="59" t="s">
        <v>366</v>
      </c>
      <c r="C375" s="59" t="s">
        <v>371</v>
      </c>
      <c r="D375" s="59" t="s">
        <v>374</v>
      </c>
      <c r="E375" s="59" t="s">
        <v>373</v>
      </c>
      <c r="F375" s="110">
        <v>1</v>
      </c>
    </row>
    <row r="376" spans="1:6" ht="18.75" customHeight="1">
      <c r="A376" s="95" t="s">
        <v>368</v>
      </c>
      <c r="B376" s="96" t="s">
        <v>94</v>
      </c>
      <c r="C376" s="96" t="s">
        <v>369</v>
      </c>
      <c r="D376" s="96"/>
      <c r="E376" s="96" t="s">
        <v>3</v>
      </c>
      <c r="F376" s="88">
        <f>F377</f>
        <v>178.5</v>
      </c>
    </row>
    <row r="377" spans="1:6" ht="45.75" customHeight="1">
      <c r="A377" s="95" t="s">
        <v>370</v>
      </c>
      <c r="B377" s="96" t="s">
        <v>88</v>
      </c>
      <c r="C377" s="96" t="s">
        <v>369</v>
      </c>
      <c r="D377" s="96"/>
      <c r="E377" s="96" t="s">
        <v>3</v>
      </c>
      <c r="F377" s="88">
        <f>F378</f>
        <v>178.5</v>
      </c>
    </row>
    <row r="378" spans="1:6" ht="29.25" customHeight="1">
      <c r="A378" s="94" t="s">
        <v>170</v>
      </c>
      <c r="B378" s="59" t="s">
        <v>88</v>
      </c>
      <c r="C378" s="59" t="s">
        <v>156</v>
      </c>
      <c r="D378" s="59"/>
      <c r="E378" s="59"/>
      <c r="F378" s="119">
        <f aca="true" t="shared" si="9" ref="F378:F383">F379</f>
        <v>178.5</v>
      </c>
    </row>
    <row r="379" spans="1:6" ht="35.25" customHeight="1">
      <c r="A379" s="94" t="s">
        <v>130</v>
      </c>
      <c r="B379" s="59" t="s">
        <v>88</v>
      </c>
      <c r="C379" s="59" t="s">
        <v>157</v>
      </c>
      <c r="D379" s="59"/>
      <c r="E379" s="59" t="s">
        <v>3</v>
      </c>
      <c r="F379" s="119">
        <f t="shared" si="9"/>
        <v>178.5</v>
      </c>
    </row>
    <row r="380" spans="1:6" ht="33.75" customHeight="1">
      <c r="A380" s="120" t="s">
        <v>114</v>
      </c>
      <c r="B380" s="59" t="s">
        <v>88</v>
      </c>
      <c r="C380" s="59" t="s">
        <v>181</v>
      </c>
      <c r="D380" s="59"/>
      <c r="E380" s="59" t="s">
        <v>3</v>
      </c>
      <c r="F380" s="119">
        <f t="shared" si="9"/>
        <v>178.5</v>
      </c>
    </row>
    <row r="381" spans="1:6" ht="23.25" customHeight="1">
      <c r="A381" s="120" t="s">
        <v>49</v>
      </c>
      <c r="B381" s="59" t="s">
        <v>88</v>
      </c>
      <c r="C381" s="59" t="s">
        <v>181</v>
      </c>
      <c r="D381" s="59"/>
      <c r="E381" s="59" t="s">
        <v>3</v>
      </c>
      <c r="F381" s="119">
        <f t="shared" si="9"/>
        <v>178.5</v>
      </c>
    </row>
    <row r="382" spans="1:6" ht="21.75" customHeight="1">
      <c r="A382" s="120" t="s">
        <v>182</v>
      </c>
      <c r="B382" s="59" t="s">
        <v>88</v>
      </c>
      <c r="C382" s="59" t="s">
        <v>181</v>
      </c>
      <c r="D382" s="59" t="s">
        <v>39</v>
      </c>
      <c r="E382" s="59" t="s">
        <v>3</v>
      </c>
      <c r="F382" s="119">
        <f t="shared" si="9"/>
        <v>178.5</v>
      </c>
    </row>
    <row r="383" spans="1:6" ht="13.5" customHeight="1" hidden="1">
      <c r="A383" s="121" t="s">
        <v>4</v>
      </c>
      <c r="B383" s="122" t="s">
        <v>88</v>
      </c>
      <c r="C383" s="59" t="s">
        <v>181</v>
      </c>
      <c r="D383" s="122" t="s">
        <v>129</v>
      </c>
      <c r="E383" s="122" t="s">
        <v>5</v>
      </c>
      <c r="F383" s="123">
        <f t="shared" si="9"/>
        <v>178.5</v>
      </c>
    </row>
    <row r="384" spans="1:6" ht="13.5" customHeight="1" hidden="1">
      <c r="A384" s="124" t="s">
        <v>48</v>
      </c>
      <c r="B384" s="122" t="s">
        <v>88</v>
      </c>
      <c r="C384" s="59" t="s">
        <v>181</v>
      </c>
      <c r="D384" s="122" t="s">
        <v>129</v>
      </c>
      <c r="E384" s="125">
        <v>250</v>
      </c>
      <c r="F384" s="123">
        <f>F385+F387</f>
        <v>178.5</v>
      </c>
    </row>
    <row r="385" spans="1:6" ht="14.25" hidden="1">
      <c r="A385" s="124" t="s">
        <v>54</v>
      </c>
      <c r="B385" s="122" t="s">
        <v>88</v>
      </c>
      <c r="C385" s="59" t="s">
        <v>181</v>
      </c>
      <c r="D385" s="122" t="s">
        <v>129</v>
      </c>
      <c r="E385" s="125">
        <v>251</v>
      </c>
      <c r="F385" s="123">
        <v>178.5</v>
      </c>
    </row>
    <row r="386" spans="1:6" ht="14.25">
      <c r="A386" s="28"/>
      <c r="B386" s="28"/>
      <c r="D386" s="28"/>
      <c r="E386" s="28"/>
      <c r="F386" s="28"/>
    </row>
  </sheetData>
  <sheetProtection/>
  <mergeCells count="4">
    <mergeCell ref="A10:F10"/>
    <mergeCell ref="A11:F11"/>
    <mergeCell ref="A12:F12"/>
    <mergeCell ref="A13:F13"/>
  </mergeCells>
  <printOptions/>
  <pageMargins left="0.5511811023622047" right="0.03937007874015748" top="0.3937007874015748" bottom="0.03937007874015748" header="0.1968503937007874" footer="0.1968503937007874"/>
  <pageSetup fitToHeight="0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4"/>
  <sheetViews>
    <sheetView zoomScalePageLayoutView="0" workbookViewId="0" topLeftCell="A288">
      <selection activeCell="B307" sqref="B307:G311"/>
    </sheetView>
  </sheetViews>
  <sheetFormatPr defaultColWidth="9.125" defaultRowHeight="12.75"/>
  <cols>
    <col min="1" max="1" width="62.375" style="4" customWidth="1"/>
    <col min="2" max="2" width="7.00390625" style="4" customWidth="1"/>
    <col min="3" max="3" width="14.00390625" style="4" customWidth="1"/>
    <col min="4" max="4" width="4.50390625" style="4" customWidth="1"/>
    <col min="5" max="5" width="8.375" style="4" hidden="1" customWidth="1"/>
    <col min="6" max="6" width="11.25390625" style="4" customWidth="1"/>
    <col min="7" max="7" width="10.125" style="4" customWidth="1"/>
    <col min="8" max="16384" width="9.125" style="4" customWidth="1"/>
  </cols>
  <sheetData>
    <row r="1" spans="1:6" ht="14.25">
      <c r="A1" s="6"/>
      <c r="B1" s="26" t="s">
        <v>577</v>
      </c>
      <c r="C1" s="26"/>
      <c r="D1" s="27"/>
      <c r="E1" s="27"/>
      <c r="F1" s="28"/>
    </row>
    <row r="2" spans="1:6" ht="14.25">
      <c r="A2" s="6"/>
      <c r="B2" s="26" t="s">
        <v>75</v>
      </c>
      <c r="C2" s="26"/>
      <c r="D2" s="27"/>
      <c r="E2" s="27"/>
      <c r="F2" s="28"/>
    </row>
    <row r="3" spans="1:6" ht="14.25">
      <c r="A3" s="6"/>
      <c r="B3" s="26" t="s">
        <v>70</v>
      </c>
      <c r="C3" s="26"/>
      <c r="D3" s="28"/>
      <c r="E3" s="28"/>
      <c r="F3" s="28"/>
    </row>
    <row r="4" spans="1:6" ht="14.25">
      <c r="A4" s="19"/>
      <c r="B4" s="26" t="s">
        <v>150</v>
      </c>
      <c r="C4" s="26"/>
      <c r="D4" s="28"/>
      <c r="E4" s="28"/>
      <c r="F4" s="28"/>
    </row>
    <row r="5" spans="1:6" ht="14.25">
      <c r="A5" s="1"/>
      <c r="B5" s="26" t="s">
        <v>70</v>
      </c>
      <c r="C5" s="26"/>
      <c r="D5" s="28"/>
      <c r="E5" s="28"/>
      <c r="F5" s="28"/>
    </row>
    <row r="6" spans="1:6" ht="14.25">
      <c r="A6" s="1"/>
      <c r="B6" s="26" t="s">
        <v>547</v>
      </c>
      <c r="C6" s="26"/>
      <c r="D6" s="28"/>
      <c r="E6" s="28"/>
      <c r="F6" s="28"/>
    </row>
    <row r="7" spans="1:6" ht="14.25">
      <c r="A7" s="1"/>
      <c r="B7" s="26" t="s">
        <v>548</v>
      </c>
      <c r="C7" s="26"/>
      <c r="D7" s="28"/>
      <c r="E7" s="28"/>
      <c r="F7" s="28"/>
    </row>
    <row r="8" spans="1:6" ht="14.25">
      <c r="A8" s="1"/>
      <c r="B8" s="26" t="s">
        <v>604</v>
      </c>
      <c r="C8" s="26"/>
      <c r="D8" s="26"/>
      <c r="E8" s="26"/>
      <c r="F8" s="28"/>
    </row>
    <row r="9" spans="1:7" ht="13.5">
      <c r="A9" s="1"/>
      <c r="B9" s="2"/>
      <c r="C9" s="2"/>
      <c r="D9" s="2"/>
      <c r="E9" s="2"/>
      <c r="F9" s="2"/>
      <c r="G9" s="2"/>
    </row>
    <row r="10" spans="1:7" ht="17.25" customHeight="1">
      <c r="A10" s="178" t="s">
        <v>63</v>
      </c>
      <c r="B10" s="178"/>
      <c r="C10" s="178"/>
      <c r="D10" s="178"/>
      <c r="E10" s="178"/>
      <c r="F10" s="178"/>
      <c r="G10" s="178"/>
    </row>
    <row r="11" spans="1:7" ht="17.25" customHeight="1">
      <c r="A11" s="178" t="s">
        <v>578</v>
      </c>
      <c r="B11" s="178"/>
      <c r="C11" s="178"/>
      <c r="D11" s="178"/>
      <c r="E11" s="178"/>
      <c r="F11" s="178"/>
      <c r="G11" s="178"/>
    </row>
    <row r="12" spans="1:7" ht="19.5" customHeight="1">
      <c r="A12" s="177" t="s">
        <v>605</v>
      </c>
      <c r="B12" s="177"/>
      <c r="C12" s="177"/>
      <c r="D12" s="177"/>
      <c r="E12" s="177"/>
      <c r="F12" s="177"/>
      <c r="G12" s="177"/>
    </row>
    <row r="13" spans="1:7" ht="13.5">
      <c r="A13" s="179"/>
      <c r="B13" s="179"/>
      <c r="C13" s="179"/>
      <c r="D13" s="179"/>
      <c r="E13" s="179"/>
      <c r="F13" s="179"/>
      <c r="G13" s="179"/>
    </row>
    <row r="14" spans="1:7" ht="14.25">
      <c r="A14" s="75"/>
      <c r="B14" s="83"/>
      <c r="C14" s="84"/>
      <c r="D14" s="84"/>
      <c r="E14" s="84"/>
      <c r="F14" s="84"/>
      <c r="G14" s="27" t="s">
        <v>76</v>
      </c>
    </row>
    <row r="15" spans="1:7" ht="23.25" customHeight="1">
      <c r="A15" s="225" t="s">
        <v>0</v>
      </c>
      <c r="B15" s="238" t="s">
        <v>77</v>
      </c>
      <c r="C15" s="238" t="s">
        <v>152</v>
      </c>
      <c r="D15" s="238" t="s">
        <v>153</v>
      </c>
      <c r="E15" s="238" t="s">
        <v>56</v>
      </c>
      <c r="F15" s="86" t="s">
        <v>606</v>
      </c>
      <c r="G15" s="86" t="s">
        <v>455</v>
      </c>
    </row>
    <row r="16" spans="1:7" ht="14.25" customHeight="1">
      <c r="A16" s="68" t="s">
        <v>1</v>
      </c>
      <c r="B16" s="40"/>
      <c r="C16" s="40"/>
      <c r="D16" s="40"/>
      <c r="E16" s="40"/>
      <c r="F16" s="39">
        <f>F17+F111+F126+F144+F185+F312+F359</f>
        <v>42027.985</v>
      </c>
      <c r="G16" s="39">
        <f>G17+G111+G144+G185+G312+G365+G340+G126+G359</f>
        <v>42017.58500000001</v>
      </c>
    </row>
    <row r="17" spans="1:7" ht="14.25">
      <c r="A17" s="106" t="s">
        <v>2</v>
      </c>
      <c r="B17" s="96" t="s">
        <v>89</v>
      </c>
      <c r="C17" s="96" t="s">
        <v>155</v>
      </c>
      <c r="D17" s="96"/>
      <c r="E17" s="90" t="s">
        <v>3</v>
      </c>
      <c r="F17" s="39">
        <f>F18+F29+F41+F96+F88+F104</f>
        <v>23021.000000000004</v>
      </c>
      <c r="G17" s="39">
        <f>G18+G29+G41+G96+G88+G104</f>
        <v>22159.4</v>
      </c>
    </row>
    <row r="18" spans="1:7" ht="45.75" customHeight="1">
      <c r="A18" s="91" t="s">
        <v>53</v>
      </c>
      <c r="B18" s="90" t="s">
        <v>78</v>
      </c>
      <c r="C18" s="90" t="s">
        <v>155</v>
      </c>
      <c r="D18" s="90"/>
      <c r="E18" s="90" t="s">
        <v>3</v>
      </c>
      <c r="F18" s="39">
        <f>F19</f>
        <v>1802.4</v>
      </c>
      <c r="G18" s="39">
        <f>G19</f>
        <v>1802.4</v>
      </c>
    </row>
    <row r="19" spans="1:7" ht="27" customHeight="1">
      <c r="A19" s="92" t="s">
        <v>170</v>
      </c>
      <c r="B19" s="93" t="s">
        <v>78</v>
      </c>
      <c r="C19" s="93" t="s">
        <v>166</v>
      </c>
      <c r="D19" s="93"/>
      <c r="E19" s="93"/>
      <c r="F19" s="34">
        <f>F20</f>
        <v>1802.4</v>
      </c>
      <c r="G19" s="34">
        <f>G20</f>
        <v>1802.4</v>
      </c>
    </row>
    <row r="20" spans="1:7" ht="36.75" customHeight="1">
      <c r="A20" s="92" t="s">
        <v>130</v>
      </c>
      <c r="B20" s="93" t="s">
        <v>78</v>
      </c>
      <c r="C20" s="93" t="s">
        <v>156</v>
      </c>
      <c r="D20" s="93"/>
      <c r="E20" s="93" t="s">
        <v>3</v>
      </c>
      <c r="F20" s="34">
        <f aca="true" t="shared" si="0" ref="F20:G25">F21</f>
        <v>1802.4</v>
      </c>
      <c r="G20" s="34">
        <f t="shared" si="0"/>
        <v>1802.4</v>
      </c>
    </row>
    <row r="21" spans="1:7" ht="31.5" customHeight="1">
      <c r="A21" s="92" t="s">
        <v>114</v>
      </c>
      <c r="B21" s="93" t="s">
        <v>78</v>
      </c>
      <c r="C21" s="93" t="s">
        <v>157</v>
      </c>
      <c r="D21" s="93"/>
      <c r="E21" s="93" t="s">
        <v>3</v>
      </c>
      <c r="F21" s="34">
        <f t="shared" si="0"/>
        <v>1802.4</v>
      </c>
      <c r="G21" s="34">
        <f t="shared" si="0"/>
        <v>1802.4</v>
      </c>
    </row>
    <row r="22" spans="1:7" ht="32.25" customHeight="1">
      <c r="A22" s="92" t="s">
        <v>115</v>
      </c>
      <c r="B22" s="93" t="s">
        <v>78</v>
      </c>
      <c r="C22" s="93" t="s">
        <v>158</v>
      </c>
      <c r="D22" s="93"/>
      <c r="E22" s="93" t="s">
        <v>3</v>
      </c>
      <c r="F22" s="34">
        <f>F23</f>
        <v>1802.4</v>
      </c>
      <c r="G22" s="34">
        <f>G23</f>
        <v>1802.4</v>
      </c>
    </row>
    <row r="23" spans="1:7" ht="78" customHeight="1">
      <c r="A23" s="94" t="s">
        <v>159</v>
      </c>
      <c r="B23" s="59" t="s">
        <v>78</v>
      </c>
      <c r="C23" s="59" t="s">
        <v>158</v>
      </c>
      <c r="D23" s="59" t="s">
        <v>160</v>
      </c>
      <c r="E23" s="93"/>
      <c r="F23" s="34">
        <f>F24+F28</f>
        <v>1802.4</v>
      </c>
      <c r="G23" s="34">
        <f>G24+G28</f>
        <v>1802.4</v>
      </c>
    </row>
    <row r="24" spans="1:7" ht="15" customHeight="1" hidden="1">
      <c r="A24" s="94" t="s">
        <v>164</v>
      </c>
      <c r="B24" s="59" t="s">
        <v>78</v>
      </c>
      <c r="C24" s="59" t="s">
        <v>158</v>
      </c>
      <c r="D24" s="59" t="s">
        <v>110</v>
      </c>
      <c r="E24" s="59" t="s">
        <v>3</v>
      </c>
      <c r="F24" s="34" t="str">
        <f>F25</f>
        <v>1404,2</v>
      </c>
      <c r="G24" s="34">
        <f>G25</f>
        <v>1404.2</v>
      </c>
    </row>
    <row r="25" spans="1:7" ht="14.25" hidden="1">
      <c r="A25" s="94" t="s">
        <v>4</v>
      </c>
      <c r="B25" s="59" t="s">
        <v>78</v>
      </c>
      <c r="C25" s="59" t="s">
        <v>101</v>
      </c>
      <c r="D25" s="59" t="s">
        <v>110</v>
      </c>
      <c r="E25" s="59" t="s">
        <v>5</v>
      </c>
      <c r="F25" s="34" t="str">
        <f t="shared" si="0"/>
        <v>1404,2</v>
      </c>
      <c r="G25" s="34">
        <f t="shared" si="0"/>
        <v>1404.2</v>
      </c>
    </row>
    <row r="26" spans="1:7" ht="28.5" hidden="1">
      <c r="A26" s="94" t="s">
        <v>35</v>
      </c>
      <c r="B26" s="59" t="s">
        <v>78</v>
      </c>
      <c r="C26" s="59" t="s">
        <v>101</v>
      </c>
      <c r="D26" s="59" t="s">
        <v>110</v>
      </c>
      <c r="E26" s="59" t="s">
        <v>6</v>
      </c>
      <c r="F26" s="34" t="str">
        <f>F27</f>
        <v>1404,2</v>
      </c>
      <c r="G26" s="34">
        <f>G27</f>
        <v>1404.2</v>
      </c>
    </row>
    <row r="27" spans="1:7" ht="14.25" hidden="1">
      <c r="A27" s="94" t="s">
        <v>7</v>
      </c>
      <c r="B27" s="59" t="s">
        <v>78</v>
      </c>
      <c r="C27" s="59" t="s">
        <v>101</v>
      </c>
      <c r="D27" s="59" t="s">
        <v>110</v>
      </c>
      <c r="E27" s="59" t="s">
        <v>8</v>
      </c>
      <c r="F27" s="59" t="s">
        <v>609</v>
      </c>
      <c r="G27" s="34">
        <v>1404.2</v>
      </c>
    </row>
    <row r="28" spans="1:7" ht="40.5" customHeight="1" hidden="1">
      <c r="A28" s="94" t="s">
        <v>165</v>
      </c>
      <c r="B28" s="59" t="s">
        <v>78</v>
      </c>
      <c r="C28" s="59" t="s">
        <v>158</v>
      </c>
      <c r="D28" s="59" t="s">
        <v>163</v>
      </c>
      <c r="E28" s="59" t="s">
        <v>9</v>
      </c>
      <c r="F28" s="59" t="s">
        <v>610</v>
      </c>
      <c r="G28" s="34">
        <v>398.2</v>
      </c>
    </row>
    <row r="29" spans="1:7" ht="54.75" customHeight="1" hidden="1">
      <c r="A29" s="95" t="s">
        <v>99</v>
      </c>
      <c r="B29" s="96" t="s">
        <v>100</v>
      </c>
      <c r="C29" s="96" t="s">
        <v>155</v>
      </c>
      <c r="D29" s="96"/>
      <c r="E29" s="96" t="s">
        <v>3</v>
      </c>
      <c r="F29" s="96"/>
      <c r="G29" s="39">
        <f>G30</f>
        <v>0</v>
      </c>
    </row>
    <row r="30" spans="1:7" ht="22.5" customHeight="1" hidden="1">
      <c r="A30" s="92" t="s">
        <v>170</v>
      </c>
      <c r="B30" s="59" t="s">
        <v>100</v>
      </c>
      <c r="C30" s="59" t="s">
        <v>166</v>
      </c>
      <c r="D30" s="59"/>
      <c r="E30" s="59"/>
      <c r="F30" s="59"/>
      <c r="G30" s="34">
        <f>G31</f>
        <v>0</v>
      </c>
    </row>
    <row r="31" spans="1:7" ht="33" customHeight="1" hidden="1">
      <c r="A31" s="92" t="s">
        <v>130</v>
      </c>
      <c r="B31" s="59" t="s">
        <v>100</v>
      </c>
      <c r="C31" s="59" t="s">
        <v>156</v>
      </c>
      <c r="D31" s="59"/>
      <c r="E31" s="59" t="s">
        <v>3</v>
      </c>
      <c r="F31" s="59"/>
      <c r="G31" s="34">
        <f aca="true" t="shared" si="1" ref="G31:G37">G32</f>
        <v>0</v>
      </c>
    </row>
    <row r="32" spans="1:7" ht="30" customHeight="1" hidden="1">
      <c r="A32" s="92" t="s">
        <v>114</v>
      </c>
      <c r="B32" s="59" t="s">
        <v>100</v>
      </c>
      <c r="C32" s="59" t="s">
        <v>157</v>
      </c>
      <c r="D32" s="59"/>
      <c r="E32" s="59" t="s">
        <v>3</v>
      </c>
      <c r="F32" s="59"/>
      <c r="G32" s="34">
        <f t="shared" si="1"/>
        <v>0</v>
      </c>
    </row>
    <row r="33" spans="1:7" ht="21" customHeight="1" hidden="1">
      <c r="A33" s="92" t="s">
        <v>115</v>
      </c>
      <c r="B33" s="59" t="s">
        <v>100</v>
      </c>
      <c r="C33" s="59" t="s">
        <v>158</v>
      </c>
      <c r="D33" s="59"/>
      <c r="E33" s="59" t="s">
        <v>3</v>
      </c>
      <c r="F33" s="59"/>
      <c r="G33" s="34">
        <f>G34</f>
        <v>0</v>
      </c>
    </row>
    <row r="34" spans="1:7" ht="57" customHeight="1" hidden="1">
      <c r="A34" s="94" t="s">
        <v>159</v>
      </c>
      <c r="B34" s="59" t="s">
        <v>100</v>
      </c>
      <c r="C34" s="59" t="s">
        <v>158</v>
      </c>
      <c r="D34" s="59" t="s">
        <v>160</v>
      </c>
      <c r="E34" s="59"/>
      <c r="F34" s="59"/>
      <c r="G34" s="34">
        <f>G35</f>
        <v>0</v>
      </c>
    </row>
    <row r="35" spans="1:7" ht="18" customHeight="1" hidden="1">
      <c r="A35" s="97" t="s">
        <v>162</v>
      </c>
      <c r="B35" s="98" t="s">
        <v>100</v>
      </c>
      <c r="C35" s="98" t="s">
        <v>158</v>
      </c>
      <c r="D35" s="98" t="s">
        <v>161</v>
      </c>
      <c r="E35" s="99"/>
      <c r="F35" s="99"/>
      <c r="G35" s="100">
        <f>G36+G40</f>
        <v>0</v>
      </c>
    </row>
    <row r="36" spans="1:7" ht="27.75" customHeight="1" hidden="1">
      <c r="A36" s="94" t="s">
        <v>116</v>
      </c>
      <c r="B36" s="59" t="s">
        <v>100</v>
      </c>
      <c r="C36" s="59" t="s">
        <v>158</v>
      </c>
      <c r="D36" s="59" t="s">
        <v>110</v>
      </c>
      <c r="E36" s="59" t="s">
        <v>8</v>
      </c>
      <c r="F36" s="59"/>
      <c r="G36" s="34">
        <f>G37</f>
        <v>0</v>
      </c>
    </row>
    <row r="37" spans="1:7" ht="14.25" hidden="1">
      <c r="A37" s="94" t="s">
        <v>4</v>
      </c>
      <c r="B37" s="59" t="s">
        <v>100</v>
      </c>
      <c r="C37" s="59" t="s">
        <v>158</v>
      </c>
      <c r="D37" s="59" t="s">
        <v>110</v>
      </c>
      <c r="E37" s="59" t="s">
        <v>5</v>
      </c>
      <c r="F37" s="59"/>
      <c r="G37" s="34">
        <f t="shared" si="1"/>
        <v>0</v>
      </c>
    </row>
    <row r="38" spans="1:7" ht="28.5" hidden="1">
      <c r="A38" s="94" t="s">
        <v>35</v>
      </c>
      <c r="B38" s="59" t="s">
        <v>100</v>
      </c>
      <c r="C38" s="59" t="s">
        <v>158</v>
      </c>
      <c r="D38" s="59" t="s">
        <v>110</v>
      </c>
      <c r="E38" s="59" t="s">
        <v>6</v>
      </c>
      <c r="F38" s="59"/>
      <c r="G38" s="34">
        <f>G39+G40</f>
        <v>0</v>
      </c>
    </row>
    <row r="39" spans="1:7" ht="14.25" hidden="1">
      <c r="A39" s="94" t="s">
        <v>7</v>
      </c>
      <c r="B39" s="59" t="s">
        <v>100</v>
      </c>
      <c r="C39" s="59" t="s">
        <v>158</v>
      </c>
      <c r="D39" s="59" t="s">
        <v>110</v>
      </c>
      <c r="E39" s="59" t="s">
        <v>8</v>
      </c>
      <c r="F39" s="59"/>
      <c r="G39" s="34"/>
    </row>
    <row r="40" spans="1:7" ht="42.75" customHeight="1" hidden="1">
      <c r="A40" s="94" t="s">
        <v>165</v>
      </c>
      <c r="B40" s="59" t="s">
        <v>100</v>
      </c>
      <c r="C40" s="59" t="s">
        <v>158</v>
      </c>
      <c r="D40" s="59" t="s">
        <v>163</v>
      </c>
      <c r="E40" s="59" t="s">
        <v>9</v>
      </c>
      <c r="F40" s="59"/>
      <c r="G40" s="34"/>
    </row>
    <row r="41" spans="1:9" ht="63.75" customHeight="1">
      <c r="A41" s="95" t="s">
        <v>41</v>
      </c>
      <c r="B41" s="96" t="s">
        <v>79</v>
      </c>
      <c r="C41" s="96" t="s">
        <v>155</v>
      </c>
      <c r="D41" s="96"/>
      <c r="E41" s="96" t="s">
        <v>3</v>
      </c>
      <c r="F41" s="39">
        <f>F42</f>
        <v>19475.9</v>
      </c>
      <c r="G41" s="39">
        <f>G42</f>
        <v>19475.9</v>
      </c>
      <c r="I41" s="11"/>
    </row>
    <row r="42" spans="1:9" ht="31.5" customHeight="1">
      <c r="A42" s="92" t="s">
        <v>170</v>
      </c>
      <c r="B42" s="59" t="s">
        <v>79</v>
      </c>
      <c r="C42" s="59" t="s">
        <v>166</v>
      </c>
      <c r="D42" s="59"/>
      <c r="E42" s="59" t="s">
        <v>3</v>
      </c>
      <c r="F42" s="34">
        <f>F43+F83</f>
        <v>19475.9</v>
      </c>
      <c r="G42" s="34">
        <f>G43+G83</f>
        <v>19475.9</v>
      </c>
      <c r="I42" s="11"/>
    </row>
    <row r="43" spans="1:9" ht="34.5" customHeight="1">
      <c r="A43" s="92" t="s">
        <v>130</v>
      </c>
      <c r="B43" s="59" t="s">
        <v>79</v>
      </c>
      <c r="C43" s="59" t="s">
        <v>156</v>
      </c>
      <c r="D43" s="59"/>
      <c r="E43" s="59" t="s">
        <v>3</v>
      </c>
      <c r="F43" s="34">
        <f>F44</f>
        <v>19475.2</v>
      </c>
      <c r="G43" s="34">
        <f>G44</f>
        <v>19475.2</v>
      </c>
      <c r="I43" s="11"/>
    </row>
    <row r="44" spans="1:7" ht="33.75" customHeight="1">
      <c r="A44" s="92" t="s">
        <v>114</v>
      </c>
      <c r="B44" s="59" t="s">
        <v>79</v>
      </c>
      <c r="C44" s="59" t="s">
        <v>157</v>
      </c>
      <c r="D44" s="59"/>
      <c r="E44" s="59" t="s">
        <v>3</v>
      </c>
      <c r="F44" s="34">
        <f>F45</f>
        <v>19475.2</v>
      </c>
      <c r="G44" s="34">
        <f>G45</f>
        <v>19475.2</v>
      </c>
    </row>
    <row r="45" spans="1:7" ht="30" customHeight="1">
      <c r="A45" s="92" t="s">
        <v>115</v>
      </c>
      <c r="B45" s="59" t="s">
        <v>79</v>
      </c>
      <c r="C45" s="59" t="s">
        <v>158</v>
      </c>
      <c r="D45" s="59"/>
      <c r="E45" s="59" t="s">
        <v>3</v>
      </c>
      <c r="F45" s="34">
        <f>F46+F53+F78+F75</f>
        <v>19475.2</v>
      </c>
      <c r="G45" s="34">
        <f>G46+G53+G78+G75</f>
        <v>19475.2</v>
      </c>
    </row>
    <row r="46" spans="1:7" ht="72.75" customHeight="1">
      <c r="A46" s="94" t="s">
        <v>159</v>
      </c>
      <c r="B46" s="59" t="s">
        <v>79</v>
      </c>
      <c r="C46" s="59" t="s">
        <v>158</v>
      </c>
      <c r="D46" s="59" t="s">
        <v>160</v>
      </c>
      <c r="E46" s="59"/>
      <c r="F46" s="34">
        <f>F47</f>
        <v>16542</v>
      </c>
      <c r="G46" s="34">
        <f>G47</f>
        <v>16542</v>
      </c>
    </row>
    <row r="47" spans="1:7" ht="17.25" customHeight="1" hidden="1">
      <c r="A47" s="94" t="s">
        <v>162</v>
      </c>
      <c r="B47" s="59" t="s">
        <v>79</v>
      </c>
      <c r="C47" s="59" t="s">
        <v>158</v>
      </c>
      <c r="D47" s="59" t="s">
        <v>161</v>
      </c>
      <c r="E47" s="59"/>
      <c r="F47" s="34">
        <f>F51+F52</f>
        <v>16542</v>
      </c>
      <c r="G47" s="34">
        <f>G51+G52</f>
        <v>16542</v>
      </c>
    </row>
    <row r="48" spans="1:7" ht="27" customHeight="1" hidden="1">
      <c r="A48" s="94" t="s">
        <v>116</v>
      </c>
      <c r="B48" s="59" t="s">
        <v>79</v>
      </c>
      <c r="C48" s="59" t="s">
        <v>158</v>
      </c>
      <c r="D48" s="59" t="s">
        <v>110</v>
      </c>
      <c r="E48" s="59" t="s">
        <v>3</v>
      </c>
      <c r="F48" s="34">
        <f aca="true" t="shared" si="2" ref="F48:G50">F49</f>
        <v>12645</v>
      </c>
      <c r="G48" s="34">
        <f t="shared" si="2"/>
        <v>12645</v>
      </c>
    </row>
    <row r="49" spans="1:7" ht="14.25" hidden="1">
      <c r="A49" s="94" t="s">
        <v>4</v>
      </c>
      <c r="B49" s="59" t="s">
        <v>79</v>
      </c>
      <c r="C49" s="59" t="s">
        <v>158</v>
      </c>
      <c r="D49" s="59" t="s">
        <v>110</v>
      </c>
      <c r="E49" s="59" t="s">
        <v>5</v>
      </c>
      <c r="F49" s="34">
        <f t="shared" si="2"/>
        <v>12645</v>
      </c>
      <c r="G49" s="34">
        <f t="shared" si="2"/>
        <v>12645</v>
      </c>
    </row>
    <row r="50" spans="1:7" ht="28.5" hidden="1">
      <c r="A50" s="94" t="s">
        <v>35</v>
      </c>
      <c r="B50" s="59" t="s">
        <v>79</v>
      </c>
      <c r="C50" s="59" t="s">
        <v>158</v>
      </c>
      <c r="D50" s="59" t="s">
        <v>110</v>
      </c>
      <c r="E50" s="59" t="s">
        <v>6</v>
      </c>
      <c r="F50" s="34">
        <f t="shared" si="2"/>
        <v>12645</v>
      </c>
      <c r="G50" s="34">
        <f t="shared" si="2"/>
        <v>12645</v>
      </c>
    </row>
    <row r="51" spans="1:7" ht="14.25" hidden="1">
      <c r="A51" s="94" t="s">
        <v>7</v>
      </c>
      <c r="B51" s="59" t="s">
        <v>79</v>
      </c>
      <c r="C51" s="59" t="s">
        <v>158</v>
      </c>
      <c r="D51" s="59" t="s">
        <v>110</v>
      </c>
      <c r="E51" s="59" t="s">
        <v>8</v>
      </c>
      <c r="F51" s="34">
        <v>12645</v>
      </c>
      <c r="G51" s="34">
        <v>12645</v>
      </c>
    </row>
    <row r="52" spans="1:7" ht="29.25" customHeight="1" hidden="1">
      <c r="A52" s="94" t="s">
        <v>165</v>
      </c>
      <c r="B52" s="59" t="s">
        <v>79</v>
      </c>
      <c r="C52" s="59" t="s">
        <v>158</v>
      </c>
      <c r="D52" s="59" t="s">
        <v>163</v>
      </c>
      <c r="E52" s="59" t="s">
        <v>9</v>
      </c>
      <c r="F52" s="59" t="s">
        <v>611</v>
      </c>
      <c r="G52" s="34">
        <v>3897</v>
      </c>
    </row>
    <row r="53" spans="1:7" ht="32.25" customHeight="1" hidden="1">
      <c r="A53" s="94" t="s">
        <v>167</v>
      </c>
      <c r="B53" s="59" t="s">
        <v>79</v>
      </c>
      <c r="C53" s="59" t="s">
        <v>158</v>
      </c>
      <c r="D53" s="59" t="s">
        <v>5</v>
      </c>
      <c r="E53" s="59"/>
      <c r="F53" s="34">
        <f>F54+F63</f>
        <v>2841.2</v>
      </c>
      <c r="G53" s="34">
        <f>G54+G63</f>
        <v>2841.2</v>
      </c>
    </row>
    <row r="54" spans="1:7" ht="28.5" hidden="1">
      <c r="A54" s="94" t="s">
        <v>151</v>
      </c>
      <c r="B54" s="59" t="s">
        <v>79</v>
      </c>
      <c r="C54" s="59" t="s">
        <v>101</v>
      </c>
      <c r="D54" s="59" t="s">
        <v>123</v>
      </c>
      <c r="E54" s="59" t="s">
        <v>3</v>
      </c>
      <c r="F54" s="59"/>
      <c r="G54" s="34">
        <f>G55+G60</f>
        <v>0</v>
      </c>
    </row>
    <row r="55" spans="1:7" ht="14.25" hidden="1">
      <c r="A55" s="94" t="s">
        <v>4</v>
      </c>
      <c r="B55" s="59" t="s">
        <v>79</v>
      </c>
      <c r="C55" s="59" t="s">
        <v>101</v>
      </c>
      <c r="D55" s="59" t="s">
        <v>123</v>
      </c>
      <c r="E55" s="59" t="s">
        <v>5</v>
      </c>
      <c r="F55" s="34">
        <f>F56</f>
        <v>0</v>
      </c>
      <c r="G55" s="34">
        <f>G56</f>
        <v>0</v>
      </c>
    </row>
    <row r="56" spans="1:7" ht="14.25" hidden="1">
      <c r="A56" s="94" t="s">
        <v>42</v>
      </c>
      <c r="B56" s="59" t="s">
        <v>79</v>
      </c>
      <c r="C56" s="59" t="s">
        <v>101</v>
      </c>
      <c r="D56" s="59" t="s">
        <v>123</v>
      </c>
      <c r="E56" s="59" t="s">
        <v>10</v>
      </c>
      <c r="F56" s="59"/>
      <c r="G56" s="34">
        <f>G57+G59+G58</f>
        <v>0</v>
      </c>
    </row>
    <row r="57" spans="1:7" ht="14.25" hidden="1">
      <c r="A57" s="94" t="s">
        <v>13</v>
      </c>
      <c r="B57" s="59" t="s">
        <v>79</v>
      </c>
      <c r="C57" s="59" t="s">
        <v>101</v>
      </c>
      <c r="D57" s="59" t="s">
        <v>123</v>
      </c>
      <c r="E57" s="59" t="s">
        <v>14</v>
      </c>
      <c r="F57" s="59"/>
      <c r="G57" s="34"/>
    </row>
    <row r="58" spans="1:7" ht="14.25" hidden="1">
      <c r="A58" s="94" t="s">
        <v>43</v>
      </c>
      <c r="B58" s="59" t="s">
        <v>79</v>
      </c>
      <c r="C58" s="59" t="s">
        <v>101</v>
      </c>
      <c r="D58" s="59" t="s">
        <v>123</v>
      </c>
      <c r="E58" s="59" t="s">
        <v>17</v>
      </c>
      <c r="F58" s="59"/>
      <c r="G58" s="34"/>
    </row>
    <row r="59" spans="1:7" ht="14.25" hidden="1">
      <c r="A59" s="94" t="s">
        <v>37</v>
      </c>
      <c r="B59" s="59" t="s">
        <v>79</v>
      </c>
      <c r="C59" s="59" t="s">
        <v>101</v>
      </c>
      <c r="D59" s="59" t="s">
        <v>123</v>
      </c>
      <c r="E59" s="59" t="s">
        <v>18</v>
      </c>
      <c r="F59" s="59"/>
      <c r="G59" s="34"/>
    </row>
    <row r="60" spans="1:7" ht="14.25" hidden="1">
      <c r="A60" s="94" t="s">
        <v>21</v>
      </c>
      <c r="B60" s="59" t="s">
        <v>79</v>
      </c>
      <c r="C60" s="59" t="s">
        <v>101</v>
      </c>
      <c r="D60" s="59" t="s">
        <v>123</v>
      </c>
      <c r="E60" s="59" t="s">
        <v>22</v>
      </c>
      <c r="F60" s="59"/>
      <c r="G60" s="34">
        <f>G61+G62</f>
        <v>0</v>
      </c>
    </row>
    <row r="61" spans="1:7" ht="14.25" hidden="1">
      <c r="A61" s="94" t="s">
        <v>23</v>
      </c>
      <c r="B61" s="59" t="s">
        <v>79</v>
      </c>
      <c r="C61" s="59" t="s">
        <v>101</v>
      </c>
      <c r="D61" s="59" t="s">
        <v>123</v>
      </c>
      <c r="E61" s="59" t="s">
        <v>24</v>
      </c>
      <c r="F61" s="59"/>
      <c r="G61" s="34"/>
    </row>
    <row r="62" spans="1:7" ht="14.25" hidden="1">
      <c r="A62" s="94" t="s">
        <v>25</v>
      </c>
      <c r="B62" s="59" t="s">
        <v>79</v>
      </c>
      <c r="C62" s="59" t="s">
        <v>101</v>
      </c>
      <c r="D62" s="59" t="s">
        <v>123</v>
      </c>
      <c r="E62" s="59" t="s">
        <v>26</v>
      </c>
      <c r="F62" s="59"/>
      <c r="G62" s="34"/>
    </row>
    <row r="63" spans="1:7" ht="28.5">
      <c r="A63" s="94" t="s">
        <v>117</v>
      </c>
      <c r="B63" s="59" t="s">
        <v>79</v>
      </c>
      <c r="C63" s="59" t="s">
        <v>158</v>
      </c>
      <c r="D63" s="59" t="s">
        <v>5</v>
      </c>
      <c r="E63" s="59" t="s">
        <v>3</v>
      </c>
      <c r="F63" s="34">
        <f>F64+F72</f>
        <v>2841.2</v>
      </c>
      <c r="G63" s="34">
        <f>G64+G72</f>
        <v>2841.2</v>
      </c>
    </row>
    <row r="64" spans="1:7" ht="14.25" hidden="1">
      <c r="A64" s="94" t="s">
        <v>4</v>
      </c>
      <c r="B64" s="59" t="s">
        <v>79</v>
      </c>
      <c r="C64" s="59" t="s">
        <v>158</v>
      </c>
      <c r="D64" s="59" t="s">
        <v>109</v>
      </c>
      <c r="E64" s="59" t="s">
        <v>5</v>
      </c>
      <c r="F64" s="34">
        <f>F65</f>
        <v>2406.3999999999996</v>
      </c>
      <c r="G64" s="34">
        <f>G65</f>
        <v>2406.3999999999996</v>
      </c>
    </row>
    <row r="65" spans="1:7" ht="14.25" hidden="1">
      <c r="A65" s="94" t="s">
        <v>42</v>
      </c>
      <c r="B65" s="59" t="s">
        <v>79</v>
      </c>
      <c r="C65" s="59" t="s">
        <v>158</v>
      </c>
      <c r="D65" s="59" t="s">
        <v>109</v>
      </c>
      <c r="E65" s="59" t="s">
        <v>10</v>
      </c>
      <c r="F65" s="34">
        <f>F66+F68+F69+F71+F70</f>
        <v>2406.3999999999996</v>
      </c>
      <c r="G65" s="34">
        <f>G66+G68+G69+G71+G70</f>
        <v>2406.3999999999996</v>
      </c>
    </row>
    <row r="66" spans="1:7" ht="14.25" hidden="1">
      <c r="A66" s="94" t="s">
        <v>13</v>
      </c>
      <c r="B66" s="59" t="s">
        <v>79</v>
      </c>
      <c r="C66" s="59" t="s">
        <v>158</v>
      </c>
      <c r="D66" s="59" t="s">
        <v>109</v>
      </c>
      <c r="E66" s="59" t="s">
        <v>14</v>
      </c>
      <c r="F66" s="59" t="s">
        <v>612</v>
      </c>
      <c r="G66" s="34">
        <v>166.8</v>
      </c>
    </row>
    <row r="67" spans="1:7" ht="14.25" hidden="1">
      <c r="A67" s="94" t="s">
        <v>11</v>
      </c>
      <c r="B67" s="59" t="s">
        <v>79</v>
      </c>
      <c r="C67" s="59" t="s">
        <v>158</v>
      </c>
      <c r="D67" s="59" t="s">
        <v>109</v>
      </c>
      <c r="E67" s="59" t="s">
        <v>12</v>
      </c>
      <c r="F67" s="59"/>
      <c r="G67" s="34"/>
    </row>
    <row r="68" spans="1:7" ht="14.25" hidden="1">
      <c r="A68" s="94" t="s">
        <v>15</v>
      </c>
      <c r="B68" s="59" t="s">
        <v>79</v>
      </c>
      <c r="C68" s="59" t="s">
        <v>158</v>
      </c>
      <c r="D68" s="59" t="s">
        <v>109</v>
      </c>
      <c r="E68" s="59" t="s">
        <v>16</v>
      </c>
      <c r="F68" s="59" t="s">
        <v>20</v>
      </c>
      <c r="G68" s="34">
        <v>290</v>
      </c>
    </row>
    <row r="69" spans="1:7" ht="14.25" hidden="1">
      <c r="A69" s="94" t="s">
        <v>43</v>
      </c>
      <c r="B69" s="59" t="s">
        <v>79</v>
      </c>
      <c r="C69" s="59" t="s">
        <v>158</v>
      </c>
      <c r="D69" s="59" t="s">
        <v>109</v>
      </c>
      <c r="E69" s="59" t="s">
        <v>17</v>
      </c>
      <c r="F69" s="59" t="s">
        <v>579</v>
      </c>
      <c r="G69" s="34">
        <v>408.2</v>
      </c>
    </row>
    <row r="70" spans="1:7" ht="14.25" hidden="1">
      <c r="A70" s="94"/>
      <c r="B70" s="59"/>
      <c r="C70" s="59"/>
      <c r="D70" s="59"/>
      <c r="E70" s="59" t="s">
        <v>607</v>
      </c>
      <c r="F70" s="59" t="s">
        <v>613</v>
      </c>
      <c r="G70" s="34">
        <v>1533.6</v>
      </c>
    </row>
    <row r="71" spans="1:7" ht="14.25" hidden="1">
      <c r="A71" s="94" t="s">
        <v>37</v>
      </c>
      <c r="B71" s="59" t="s">
        <v>79</v>
      </c>
      <c r="C71" s="59" t="s">
        <v>158</v>
      </c>
      <c r="D71" s="59" t="s">
        <v>109</v>
      </c>
      <c r="E71" s="59" t="s">
        <v>18</v>
      </c>
      <c r="F71" s="59" t="s">
        <v>616</v>
      </c>
      <c r="G71" s="34">
        <v>7.8</v>
      </c>
    </row>
    <row r="72" spans="1:7" ht="14.25" hidden="1">
      <c r="A72" s="94" t="s">
        <v>21</v>
      </c>
      <c r="B72" s="59" t="s">
        <v>79</v>
      </c>
      <c r="C72" s="59" t="s">
        <v>158</v>
      </c>
      <c r="D72" s="59" t="s">
        <v>109</v>
      </c>
      <c r="E72" s="59" t="s">
        <v>22</v>
      </c>
      <c r="F72" s="34">
        <f>F73+F74</f>
        <v>434.8</v>
      </c>
      <c r="G72" s="34">
        <f>G73+G74</f>
        <v>434.8</v>
      </c>
    </row>
    <row r="73" spans="1:7" ht="14.25" hidden="1">
      <c r="A73" s="94" t="s">
        <v>23</v>
      </c>
      <c r="B73" s="59" t="s">
        <v>79</v>
      </c>
      <c r="C73" s="59" t="s">
        <v>158</v>
      </c>
      <c r="D73" s="59" t="s">
        <v>109</v>
      </c>
      <c r="E73" s="59" t="s">
        <v>24</v>
      </c>
      <c r="F73" s="59" t="s">
        <v>614</v>
      </c>
      <c r="G73" s="34">
        <v>42</v>
      </c>
    </row>
    <row r="74" spans="1:7" ht="14.25" hidden="1">
      <c r="A74" s="94" t="s">
        <v>25</v>
      </c>
      <c r="B74" s="59" t="s">
        <v>79</v>
      </c>
      <c r="C74" s="59" t="s">
        <v>158</v>
      </c>
      <c r="D74" s="59" t="s">
        <v>109</v>
      </c>
      <c r="E74" s="59" t="s">
        <v>26</v>
      </c>
      <c r="F74" s="59" t="s">
        <v>580</v>
      </c>
      <c r="G74" s="34">
        <v>392.8</v>
      </c>
    </row>
    <row r="75" spans="1:7" ht="27.75" customHeight="1" hidden="1">
      <c r="A75" s="94" t="s">
        <v>188</v>
      </c>
      <c r="B75" s="59" t="s">
        <v>79</v>
      </c>
      <c r="C75" s="59" t="s">
        <v>158</v>
      </c>
      <c r="D75" s="59" t="s">
        <v>187</v>
      </c>
      <c r="E75" s="59" t="s">
        <v>3</v>
      </c>
      <c r="F75" s="59"/>
      <c r="G75" s="34">
        <f>G76</f>
        <v>0</v>
      </c>
    </row>
    <row r="76" spans="1:7" ht="30" customHeight="1" hidden="1">
      <c r="A76" s="94" t="s">
        <v>136</v>
      </c>
      <c r="B76" s="59" t="s">
        <v>79</v>
      </c>
      <c r="C76" s="59" t="s">
        <v>101</v>
      </c>
      <c r="D76" s="59" t="s">
        <v>137</v>
      </c>
      <c r="E76" s="59" t="s">
        <v>22</v>
      </c>
      <c r="F76" s="59"/>
      <c r="G76" s="34">
        <f>G77</f>
        <v>0</v>
      </c>
    </row>
    <row r="77" spans="1:7" ht="14.25" hidden="1">
      <c r="A77" s="94" t="s">
        <v>23</v>
      </c>
      <c r="B77" s="59" t="s">
        <v>79</v>
      </c>
      <c r="C77" s="59" t="s">
        <v>101</v>
      </c>
      <c r="D77" s="59" t="s">
        <v>137</v>
      </c>
      <c r="E77" s="59" t="s">
        <v>24</v>
      </c>
      <c r="F77" s="59"/>
      <c r="G77" s="34"/>
    </row>
    <row r="78" spans="1:7" ht="21" customHeight="1">
      <c r="A78" s="94" t="s">
        <v>169</v>
      </c>
      <c r="B78" s="59" t="s">
        <v>79</v>
      </c>
      <c r="C78" s="59" t="s">
        <v>158</v>
      </c>
      <c r="D78" s="59" t="s">
        <v>168</v>
      </c>
      <c r="E78" s="59"/>
      <c r="F78" s="34">
        <f>F80+F79</f>
        <v>92</v>
      </c>
      <c r="G78" s="34">
        <f>G80+G79</f>
        <v>92</v>
      </c>
    </row>
    <row r="79" spans="1:7" ht="21" customHeight="1" hidden="1">
      <c r="A79" s="94" t="s">
        <v>190</v>
      </c>
      <c r="B79" s="59" t="s">
        <v>79</v>
      </c>
      <c r="C79" s="59" t="s">
        <v>158</v>
      </c>
      <c r="D79" s="59" t="s">
        <v>189</v>
      </c>
      <c r="E79" s="59"/>
      <c r="F79" s="34"/>
      <c r="G79" s="34"/>
    </row>
    <row r="80" spans="1:7" ht="14.25" hidden="1">
      <c r="A80" s="94" t="s">
        <v>118</v>
      </c>
      <c r="B80" s="59" t="s">
        <v>79</v>
      </c>
      <c r="C80" s="59" t="s">
        <v>158</v>
      </c>
      <c r="D80" s="59" t="s">
        <v>111</v>
      </c>
      <c r="E80" s="59" t="s">
        <v>3</v>
      </c>
      <c r="F80" s="34">
        <f>F81+F82</f>
        <v>92</v>
      </c>
      <c r="G80" s="34">
        <f>G81+G82</f>
        <v>92</v>
      </c>
    </row>
    <row r="81" spans="1:7" ht="14.25" hidden="1">
      <c r="A81" s="94" t="s">
        <v>4</v>
      </c>
      <c r="B81" s="59" t="s">
        <v>79</v>
      </c>
      <c r="C81" s="59" t="s">
        <v>158</v>
      </c>
      <c r="D81" s="59" t="s">
        <v>111</v>
      </c>
      <c r="E81" s="59" t="s">
        <v>20</v>
      </c>
      <c r="F81" s="34">
        <v>89</v>
      </c>
      <c r="G81" s="34">
        <v>89</v>
      </c>
    </row>
    <row r="82" spans="1:7" ht="14.25" hidden="1">
      <c r="A82" s="101" t="s">
        <v>19</v>
      </c>
      <c r="B82" s="59" t="s">
        <v>79</v>
      </c>
      <c r="C82" s="59" t="s">
        <v>158</v>
      </c>
      <c r="D82" s="59" t="s">
        <v>346</v>
      </c>
      <c r="E82" s="59" t="s">
        <v>20</v>
      </c>
      <c r="F82" s="59" t="s">
        <v>615</v>
      </c>
      <c r="G82" s="34">
        <v>3</v>
      </c>
    </row>
    <row r="83" spans="1:7" ht="44.25" customHeight="1">
      <c r="A83" s="94" t="s">
        <v>131</v>
      </c>
      <c r="B83" s="59" t="s">
        <v>79</v>
      </c>
      <c r="C83" s="59" t="s">
        <v>171</v>
      </c>
      <c r="D83" s="59"/>
      <c r="E83" s="59" t="s">
        <v>3</v>
      </c>
      <c r="F83" s="34" t="str">
        <f aca="true" t="shared" si="3" ref="F83:G86">F84</f>
        <v>0,7</v>
      </c>
      <c r="G83" s="34">
        <f t="shared" si="3"/>
        <v>0.7</v>
      </c>
    </row>
    <row r="84" spans="1:7" ht="111" customHeight="1">
      <c r="A84" s="102" t="s">
        <v>132</v>
      </c>
      <c r="B84" s="59" t="s">
        <v>79</v>
      </c>
      <c r="C84" s="59" t="s">
        <v>172</v>
      </c>
      <c r="D84" s="59"/>
      <c r="E84" s="59" t="s">
        <v>3</v>
      </c>
      <c r="F84" s="34" t="str">
        <f t="shared" si="3"/>
        <v>0,7</v>
      </c>
      <c r="G84" s="34">
        <f t="shared" si="3"/>
        <v>0.7</v>
      </c>
    </row>
    <row r="85" spans="1:7" ht="33.75" customHeight="1">
      <c r="A85" s="117" t="s">
        <v>167</v>
      </c>
      <c r="B85" s="59" t="s">
        <v>79</v>
      </c>
      <c r="C85" s="59" t="s">
        <v>172</v>
      </c>
      <c r="D85" s="59" t="s">
        <v>5</v>
      </c>
      <c r="E85" s="59" t="s">
        <v>3</v>
      </c>
      <c r="F85" s="34" t="str">
        <f t="shared" si="3"/>
        <v>0,7</v>
      </c>
      <c r="G85" s="34">
        <f t="shared" si="3"/>
        <v>0.7</v>
      </c>
    </row>
    <row r="86" spans="1:7" ht="14.25" hidden="1">
      <c r="A86" s="94" t="s">
        <v>21</v>
      </c>
      <c r="B86" s="59" t="s">
        <v>79</v>
      </c>
      <c r="C86" s="59" t="s">
        <v>172</v>
      </c>
      <c r="D86" s="59" t="s">
        <v>109</v>
      </c>
      <c r="E86" s="59" t="s">
        <v>22</v>
      </c>
      <c r="F86" s="34" t="str">
        <f t="shared" si="3"/>
        <v>0,7</v>
      </c>
      <c r="G86" s="34">
        <f t="shared" si="3"/>
        <v>0.7</v>
      </c>
    </row>
    <row r="87" spans="1:7" ht="14.25" hidden="1">
      <c r="A87" s="94" t="s">
        <v>25</v>
      </c>
      <c r="B87" s="59" t="s">
        <v>79</v>
      </c>
      <c r="C87" s="59" t="s">
        <v>172</v>
      </c>
      <c r="D87" s="59" t="s">
        <v>109</v>
      </c>
      <c r="E87" s="59" t="s">
        <v>26</v>
      </c>
      <c r="F87" s="59" t="s">
        <v>581</v>
      </c>
      <c r="G87" s="34">
        <v>0.7</v>
      </c>
    </row>
    <row r="88" spans="1:7" ht="19.5" customHeight="1">
      <c r="A88" s="95" t="s">
        <v>69</v>
      </c>
      <c r="B88" s="96" t="s">
        <v>80</v>
      </c>
      <c r="C88" s="96" t="s">
        <v>155</v>
      </c>
      <c r="D88" s="96"/>
      <c r="E88" s="96" t="s">
        <v>3</v>
      </c>
      <c r="F88" s="39" t="str">
        <f>F89</f>
        <v>882,3</v>
      </c>
      <c r="G88" s="39"/>
    </row>
    <row r="89" spans="1:7" ht="28.5">
      <c r="A89" s="92" t="s">
        <v>170</v>
      </c>
      <c r="B89" s="59" t="s">
        <v>80</v>
      </c>
      <c r="C89" s="59" t="s">
        <v>166</v>
      </c>
      <c r="D89" s="59"/>
      <c r="E89" s="59" t="s">
        <v>3</v>
      </c>
      <c r="F89" s="34" t="str">
        <f>F90</f>
        <v>882,3</v>
      </c>
      <c r="G89" s="34"/>
    </row>
    <row r="90" spans="1:7" ht="28.5">
      <c r="A90" s="92" t="s">
        <v>130</v>
      </c>
      <c r="B90" s="59" t="s">
        <v>80</v>
      </c>
      <c r="C90" s="59" t="s">
        <v>156</v>
      </c>
      <c r="D90" s="59"/>
      <c r="E90" s="59" t="s">
        <v>3</v>
      </c>
      <c r="F90" s="34" t="str">
        <f>F91</f>
        <v>882,3</v>
      </c>
      <c r="G90" s="34"/>
    </row>
    <row r="91" spans="1:7" ht="28.5">
      <c r="A91" s="92" t="s">
        <v>114</v>
      </c>
      <c r="B91" s="59" t="s">
        <v>80</v>
      </c>
      <c r="C91" s="59" t="s">
        <v>157</v>
      </c>
      <c r="D91" s="59"/>
      <c r="E91" s="59" t="s">
        <v>3</v>
      </c>
      <c r="F91" s="34" t="str">
        <f>F92</f>
        <v>882,3</v>
      </c>
      <c r="G91" s="34"/>
    </row>
    <row r="92" spans="1:7" ht="14.25">
      <c r="A92" s="92" t="s">
        <v>194</v>
      </c>
      <c r="B92" s="59" t="s">
        <v>80</v>
      </c>
      <c r="C92" s="59" t="s">
        <v>193</v>
      </c>
      <c r="D92" s="59"/>
      <c r="E92" s="59" t="s">
        <v>3</v>
      </c>
      <c r="F92" s="34" t="str">
        <f>F93</f>
        <v>882,3</v>
      </c>
      <c r="G92" s="34"/>
    </row>
    <row r="93" spans="1:7" ht="28.5">
      <c r="A93" s="94" t="s">
        <v>167</v>
      </c>
      <c r="B93" s="59" t="s">
        <v>80</v>
      </c>
      <c r="C93" s="59" t="s">
        <v>193</v>
      </c>
      <c r="D93" s="59" t="s">
        <v>5</v>
      </c>
      <c r="E93" s="59" t="s">
        <v>3</v>
      </c>
      <c r="F93" s="34" t="str">
        <f>F94</f>
        <v>882,3</v>
      </c>
      <c r="G93" s="34"/>
    </row>
    <row r="94" spans="1:7" ht="14.25" hidden="1">
      <c r="A94" s="94" t="s">
        <v>4</v>
      </c>
      <c r="B94" s="59" t="s">
        <v>80</v>
      </c>
      <c r="C94" s="59" t="s">
        <v>193</v>
      </c>
      <c r="D94" s="59" t="s">
        <v>109</v>
      </c>
      <c r="E94" s="59" t="s">
        <v>5</v>
      </c>
      <c r="F94" s="34" t="str">
        <f>F95</f>
        <v>882,3</v>
      </c>
      <c r="G94" s="34"/>
    </row>
    <row r="95" spans="1:7" ht="14.25" hidden="1">
      <c r="A95" s="94" t="s">
        <v>19</v>
      </c>
      <c r="B95" s="59" t="s">
        <v>80</v>
      </c>
      <c r="C95" s="59" t="s">
        <v>193</v>
      </c>
      <c r="D95" s="59" t="s">
        <v>109</v>
      </c>
      <c r="E95" s="59" t="s">
        <v>20</v>
      </c>
      <c r="F95" s="59" t="s">
        <v>543</v>
      </c>
      <c r="G95" s="34"/>
    </row>
    <row r="96" spans="1:7" ht="21" customHeight="1">
      <c r="A96" s="95" t="s">
        <v>27</v>
      </c>
      <c r="B96" s="96" t="s">
        <v>81</v>
      </c>
      <c r="C96" s="96" t="s">
        <v>155</v>
      </c>
      <c r="D96" s="96"/>
      <c r="E96" s="96"/>
      <c r="F96" s="39">
        <f aca="true" t="shared" si="4" ref="F96:G102">F97</f>
        <v>860.4</v>
      </c>
      <c r="G96" s="39">
        <f t="shared" si="4"/>
        <v>881.1</v>
      </c>
    </row>
    <row r="97" spans="1:7" ht="31.5" customHeight="1">
      <c r="A97" s="92" t="s">
        <v>170</v>
      </c>
      <c r="B97" s="59" t="s">
        <v>81</v>
      </c>
      <c r="C97" s="59" t="s">
        <v>166</v>
      </c>
      <c r="D97" s="59"/>
      <c r="E97" s="59"/>
      <c r="F97" s="34">
        <f t="shared" si="4"/>
        <v>860.4</v>
      </c>
      <c r="G97" s="34">
        <f t="shared" si="4"/>
        <v>881.1</v>
      </c>
    </row>
    <row r="98" spans="1:7" ht="35.25" customHeight="1">
      <c r="A98" s="92" t="s">
        <v>130</v>
      </c>
      <c r="B98" s="59" t="s">
        <v>81</v>
      </c>
      <c r="C98" s="59" t="s">
        <v>156</v>
      </c>
      <c r="D98" s="59"/>
      <c r="E98" s="59"/>
      <c r="F98" s="34">
        <f t="shared" si="4"/>
        <v>860.4</v>
      </c>
      <c r="G98" s="34">
        <f t="shared" si="4"/>
        <v>881.1</v>
      </c>
    </row>
    <row r="99" spans="1:7" ht="33" customHeight="1">
      <c r="A99" s="92" t="s">
        <v>114</v>
      </c>
      <c r="B99" s="59" t="s">
        <v>81</v>
      </c>
      <c r="C99" s="59" t="s">
        <v>157</v>
      </c>
      <c r="D99" s="59"/>
      <c r="E99" s="59"/>
      <c r="F99" s="34">
        <f t="shared" si="4"/>
        <v>860.4</v>
      </c>
      <c r="G99" s="34">
        <f t="shared" si="4"/>
        <v>881.1</v>
      </c>
    </row>
    <row r="100" spans="1:7" ht="28.5" customHeight="1">
      <c r="A100" s="94" t="s">
        <v>119</v>
      </c>
      <c r="B100" s="59" t="s">
        <v>81</v>
      </c>
      <c r="C100" s="59" t="s">
        <v>173</v>
      </c>
      <c r="D100" s="59"/>
      <c r="E100" s="59"/>
      <c r="F100" s="34">
        <f t="shared" si="4"/>
        <v>860.4</v>
      </c>
      <c r="G100" s="34">
        <f t="shared" si="4"/>
        <v>881.1</v>
      </c>
    </row>
    <row r="101" spans="1:7" ht="20.25" customHeight="1">
      <c r="A101" s="94" t="s">
        <v>169</v>
      </c>
      <c r="B101" s="59" t="s">
        <v>81</v>
      </c>
      <c r="C101" s="59" t="s">
        <v>173</v>
      </c>
      <c r="D101" s="59" t="s">
        <v>168</v>
      </c>
      <c r="E101" s="59" t="s">
        <v>3</v>
      </c>
      <c r="F101" s="34">
        <v>860.4</v>
      </c>
      <c r="G101" s="34">
        <v>881.1</v>
      </c>
    </row>
    <row r="102" spans="1:7" ht="14.25" hidden="1">
      <c r="A102" s="94" t="s">
        <v>4</v>
      </c>
      <c r="B102" s="59" t="s">
        <v>81</v>
      </c>
      <c r="C102" s="59" t="s">
        <v>102</v>
      </c>
      <c r="D102" s="59" t="s">
        <v>112</v>
      </c>
      <c r="E102" s="33">
        <v>200</v>
      </c>
      <c r="F102" s="34">
        <f t="shared" si="4"/>
        <v>724.3</v>
      </c>
      <c r="G102" s="34">
        <f t="shared" si="4"/>
        <v>738.9</v>
      </c>
    </row>
    <row r="103" spans="1:7" ht="14.25" hidden="1">
      <c r="A103" s="94" t="s">
        <v>19</v>
      </c>
      <c r="B103" s="59" t="s">
        <v>81</v>
      </c>
      <c r="C103" s="59" t="s">
        <v>102</v>
      </c>
      <c r="D103" s="59" t="s">
        <v>112</v>
      </c>
      <c r="E103" s="33">
        <v>290</v>
      </c>
      <c r="F103" s="34">
        <v>724.3</v>
      </c>
      <c r="G103" s="34">
        <v>738.9</v>
      </c>
    </row>
    <row r="104" spans="1:7" ht="14.25" hidden="1">
      <c r="A104" s="95" t="s">
        <v>134</v>
      </c>
      <c r="B104" s="96" t="s">
        <v>133</v>
      </c>
      <c r="C104" s="96" t="s">
        <v>155</v>
      </c>
      <c r="D104" s="96"/>
      <c r="E104" s="96"/>
      <c r="F104" s="96"/>
      <c r="G104" s="39">
        <f aca="true" t="shared" si="5" ref="G104:G109">G105</f>
        <v>0</v>
      </c>
    </row>
    <row r="105" spans="1:7" ht="24" customHeight="1" hidden="1">
      <c r="A105" s="92" t="s">
        <v>170</v>
      </c>
      <c r="B105" s="59" t="s">
        <v>133</v>
      </c>
      <c r="C105" s="59" t="s">
        <v>166</v>
      </c>
      <c r="D105" s="96"/>
      <c r="E105" s="96"/>
      <c r="F105" s="96"/>
      <c r="G105" s="34">
        <f t="shared" si="5"/>
        <v>0</v>
      </c>
    </row>
    <row r="106" spans="1:7" ht="28.5" hidden="1">
      <c r="A106" s="92" t="s">
        <v>130</v>
      </c>
      <c r="B106" s="59" t="s">
        <v>133</v>
      </c>
      <c r="C106" s="59" t="s">
        <v>156</v>
      </c>
      <c r="D106" s="99"/>
      <c r="E106" s="99"/>
      <c r="F106" s="99"/>
      <c r="G106" s="34">
        <f t="shared" si="5"/>
        <v>0</v>
      </c>
    </row>
    <row r="107" spans="1:7" ht="28.5" hidden="1">
      <c r="A107" s="92" t="s">
        <v>114</v>
      </c>
      <c r="B107" s="59" t="s">
        <v>133</v>
      </c>
      <c r="C107" s="59" t="s">
        <v>157</v>
      </c>
      <c r="D107" s="59"/>
      <c r="E107" s="59"/>
      <c r="F107" s="59"/>
      <c r="G107" s="34">
        <f t="shared" si="5"/>
        <v>0</v>
      </c>
    </row>
    <row r="108" spans="1:7" ht="17.25" customHeight="1" hidden="1">
      <c r="A108" s="94" t="s">
        <v>134</v>
      </c>
      <c r="B108" s="59" t="s">
        <v>133</v>
      </c>
      <c r="C108" s="59" t="s">
        <v>195</v>
      </c>
      <c r="D108" s="59"/>
      <c r="E108" s="59"/>
      <c r="F108" s="59"/>
      <c r="G108" s="34">
        <f t="shared" si="5"/>
        <v>0</v>
      </c>
    </row>
    <row r="109" spans="1:7" ht="30" customHeight="1" hidden="1">
      <c r="A109" s="94" t="s">
        <v>582</v>
      </c>
      <c r="B109" s="59" t="s">
        <v>133</v>
      </c>
      <c r="C109" s="59" t="s">
        <v>195</v>
      </c>
      <c r="D109" s="59" t="s">
        <v>5</v>
      </c>
      <c r="E109" s="59" t="s">
        <v>3</v>
      </c>
      <c r="F109" s="59"/>
      <c r="G109" s="34">
        <f t="shared" si="5"/>
        <v>0</v>
      </c>
    </row>
    <row r="110" spans="1:7" ht="14.25" hidden="1">
      <c r="A110" s="94" t="s">
        <v>37</v>
      </c>
      <c r="B110" s="59" t="s">
        <v>133</v>
      </c>
      <c r="C110" s="59" t="s">
        <v>195</v>
      </c>
      <c r="D110" s="59" t="s">
        <v>109</v>
      </c>
      <c r="E110" s="33">
        <v>310</v>
      </c>
      <c r="F110" s="33"/>
      <c r="G110" s="34"/>
    </row>
    <row r="111" spans="1:7" ht="17.25" customHeight="1">
      <c r="A111" s="104" t="s">
        <v>57</v>
      </c>
      <c r="B111" s="105" t="s">
        <v>90</v>
      </c>
      <c r="C111" s="105" t="s">
        <v>155</v>
      </c>
      <c r="D111" s="105"/>
      <c r="E111" s="105" t="s">
        <v>3</v>
      </c>
      <c r="F111" s="39">
        <f>F112</f>
        <v>316.8</v>
      </c>
      <c r="G111" s="39">
        <f>G112</f>
        <v>324</v>
      </c>
    </row>
    <row r="112" spans="1:7" ht="21" customHeight="1">
      <c r="A112" s="106" t="s">
        <v>31</v>
      </c>
      <c r="B112" s="96" t="s">
        <v>82</v>
      </c>
      <c r="C112" s="105" t="s">
        <v>155</v>
      </c>
      <c r="D112" s="105"/>
      <c r="E112" s="105" t="s">
        <v>3</v>
      </c>
      <c r="F112" s="39">
        <f>F114</f>
        <v>316.8</v>
      </c>
      <c r="G112" s="39">
        <f>G114</f>
        <v>324</v>
      </c>
    </row>
    <row r="113" spans="1:7" ht="36.75" customHeight="1">
      <c r="A113" s="92" t="s">
        <v>170</v>
      </c>
      <c r="B113" s="59" t="s">
        <v>82</v>
      </c>
      <c r="C113" s="80" t="s">
        <v>166</v>
      </c>
      <c r="D113" s="80"/>
      <c r="E113" s="80"/>
      <c r="F113" s="34">
        <f>F114</f>
        <v>316.8</v>
      </c>
      <c r="G113" s="34">
        <f>G114</f>
        <v>324</v>
      </c>
    </row>
    <row r="114" spans="1:7" ht="45" customHeight="1">
      <c r="A114" s="94" t="s">
        <v>120</v>
      </c>
      <c r="B114" s="59" t="s">
        <v>82</v>
      </c>
      <c r="C114" s="80" t="s">
        <v>174</v>
      </c>
      <c r="D114" s="80"/>
      <c r="E114" s="80" t="s">
        <v>3</v>
      </c>
      <c r="F114" s="34">
        <f>F115</f>
        <v>316.8</v>
      </c>
      <c r="G114" s="34">
        <f>G115</f>
        <v>324</v>
      </c>
    </row>
    <row r="115" spans="1:7" ht="48" customHeight="1">
      <c r="A115" s="94" t="s">
        <v>113</v>
      </c>
      <c r="B115" s="59" t="s">
        <v>82</v>
      </c>
      <c r="C115" s="59" t="s">
        <v>175</v>
      </c>
      <c r="D115" s="80"/>
      <c r="E115" s="80" t="s">
        <v>3</v>
      </c>
      <c r="F115" s="34">
        <f>F116+F123</f>
        <v>316.8</v>
      </c>
      <c r="G115" s="34">
        <f>G116+G123</f>
        <v>324</v>
      </c>
    </row>
    <row r="116" spans="1:7" ht="78.75" customHeight="1">
      <c r="A116" s="94" t="s">
        <v>159</v>
      </c>
      <c r="B116" s="59" t="s">
        <v>82</v>
      </c>
      <c r="C116" s="59" t="s">
        <v>175</v>
      </c>
      <c r="D116" s="80" t="s">
        <v>160</v>
      </c>
      <c r="E116" s="80" t="s">
        <v>3</v>
      </c>
      <c r="F116" s="34">
        <f>F117</f>
        <v>303.2</v>
      </c>
      <c r="G116" s="34">
        <f>G117</f>
        <v>303.2</v>
      </c>
    </row>
    <row r="117" spans="1:7" ht="14.25" hidden="1">
      <c r="A117" s="94" t="s">
        <v>4</v>
      </c>
      <c r="B117" s="59" t="s">
        <v>82</v>
      </c>
      <c r="C117" s="59" t="s">
        <v>103</v>
      </c>
      <c r="D117" s="80" t="s">
        <v>110</v>
      </c>
      <c r="E117" s="80" t="s">
        <v>5</v>
      </c>
      <c r="F117" s="34">
        <f>F118+F121</f>
        <v>303.2</v>
      </c>
      <c r="G117" s="34">
        <f>G118+G121</f>
        <v>303.2</v>
      </c>
    </row>
    <row r="118" spans="1:7" ht="28.5" hidden="1">
      <c r="A118" s="94" t="s">
        <v>35</v>
      </c>
      <c r="B118" s="59" t="s">
        <v>82</v>
      </c>
      <c r="C118" s="59" t="s">
        <v>103</v>
      </c>
      <c r="D118" s="80" t="s">
        <v>110</v>
      </c>
      <c r="E118" s="80" t="s">
        <v>6</v>
      </c>
      <c r="F118" s="34">
        <f>F119+F120</f>
        <v>303.2</v>
      </c>
      <c r="G118" s="34">
        <f>G119+G120</f>
        <v>303.2</v>
      </c>
    </row>
    <row r="119" spans="1:7" ht="14.25" hidden="1">
      <c r="A119" s="94" t="s">
        <v>7</v>
      </c>
      <c r="B119" s="59" t="s">
        <v>82</v>
      </c>
      <c r="C119" s="59" t="s">
        <v>103</v>
      </c>
      <c r="D119" s="80" t="s">
        <v>110</v>
      </c>
      <c r="E119" s="80" t="s">
        <v>8</v>
      </c>
      <c r="F119" s="34">
        <v>232.9</v>
      </c>
      <c r="G119" s="34">
        <v>232.9</v>
      </c>
    </row>
    <row r="120" spans="1:7" ht="14.25" hidden="1">
      <c r="A120" s="94" t="s">
        <v>40</v>
      </c>
      <c r="B120" s="59" t="s">
        <v>82</v>
      </c>
      <c r="C120" s="59" t="s">
        <v>103</v>
      </c>
      <c r="D120" s="80" t="s">
        <v>110</v>
      </c>
      <c r="E120" s="80" t="s">
        <v>9</v>
      </c>
      <c r="F120" s="34">
        <v>70.3</v>
      </c>
      <c r="G120" s="34">
        <v>70.3</v>
      </c>
    </row>
    <row r="121" spans="1:7" ht="14.25" hidden="1">
      <c r="A121" s="94" t="s">
        <v>42</v>
      </c>
      <c r="B121" s="59" t="s">
        <v>82</v>
      </c>
      <c r="C121" s="59" t="s">
        <v>103</v>
      </c>
      <c r="D121" s="80" t="s">
        <v>110</v>
      </c>
      <c r="E121" s="80" t="s">
        <v>10</v>
      </c>
      <c r="F121" s="80"/>
      <c r="G121" s="33">
        <f>G122</f>
        <v>0</v>
      </c>
    </row>
    <row r="122" spans="1:7" ht="14.25" hidden="1">
      <c r="A122" s="94" t="s">
        <v>37</v>
      </c>
      <c r="B122" s="59" t="s">
        <v>82</v>
      </c>
      <c r="C122" s="59" t="s">
        <v>103</v>
      </c>
      <c r="D122" s="80" t="s">
        <v>110</v>
      </c>
      <c r="E122" s="80" t="s">
        <v>18</v>
      </c>
      <c r="F122" s="80"/>
      <c r="G122" s="33"/>
    </row>
    <row r="123" spans="1:7" ht="32.25" customHeight="1">
      <c r="A123" s="103" t="s">
        <v>167</v>
      </c>
      <c r="B123" s="59" t="s">
        <v>82</v>
      </c>
      <c r="C123" s="59" t="s">
        <v>175</v>
      </c>
      <c r="D123" s="80" t="s">
        <v>5</v>
      </c>
      <c r="E123" s="80" t="s">
        <v>3</v>
      </c>
      <c r="F123" s="34" t="str">
        <f>F124</f>
        <v>13,6</v>
      </c>
      <c r="G123" s="34">
        <f>G124</f>
        <v>20.8</v>
      </c>
    </row>
    <row r="124" spans="1:7" ht="14.25" hidden="1">
      <c r="A124" s="94" t="s">
        <v>21</v>
      </c>
      <c r="B124" s="59" t="s">
        <v>82</v>
      </c>
      <c r="C124" s="59" t="s">
        <v>103</v>
      </c>
      <c r="D124" s="80" t="s">
        <v>109</v>
      </c>
      <c r="E124" s="80" t="s">
        <v>22</v>
      </c>
      <c r="F124" s="34" t="str">
        <f>F125</f>
        <v>13,6</v>
      </c>
      <c r="G124" s="34">
        <f>G125</f>
        <v>20.8</v>
      </c>
    </row>
    <row r="125" spans="1:7" ht="14.25" hidden="1">
      <c r="A125" s="107" t="s">
        <v>25</v>
      </c>
      <c r="B125" s="59" t="s">
        <v>82</v>
      </c>
      <c r="C125" s="80" t="s">
        <v>103</v>
      </c>
      <c r="D125" s="80" t="s">
        <v>109</v>
      </c>
      <c r="E125" s="80" t="s">
        <v>26</v>
      </c>
      <c r="F125" s="80" t="s">
        <v>617</v>
      </c>
      <c r="G125" s="34">
        <v>20.8</v>
      </c>
    </row>
    <row r="126" spans="1:7" ht="30" customHeight="1">
      <c r="A126" s="104" t="s">
        <v>95</v>
      </c>
      <c r="B126" s="96" t="s">
        <v>98</v>
      </c>
      <c r="C126" s="105" t="s">
        <v>155</v>
      </c>
      <c r="D126" s="105"/>
      <c r="E126" s="105"/>
      <c r="F126" s="39">
        <f>F127+F136</f>
        <v>258.1</v>
      </c>
      <c r="G126" s="39"/>
    </row>
    <row r="127" spans="1:7" ht="42" customHeight="1">
      <c r="A127" s="95" t="s">
        <v>149</v>
      </c>
      <c r="B127" s="96" t="s">
        <v>148</v>
      </c>
      <c r="C127" s="105" t="s">
        <v>155</v>
      </c>
      <c r="D127" s="105"/>
      <c r="E127" s="105"/>
      <c r="F127" s="39">
        <f aca="true" t="shared" si="6" ref="F127:G133">F128</f>
        <v>258.1</v>
      </c>
      <c r="G127" s="39"/>
    </row>
    <row r="128" spans="1:7" ht="30" customHeight="1">
      <c r="A128" s="92" t="s">
        <v>389</v>
      </c>
      <c r="B128" s="59" t="s">
        <v>148</v>
      </c>
      <c r="C128" s="80" t="s">
        <v>176</v>
      </c>
      <c r="D128" s="80"/>
      <c r="E128" s="80"/>
      <c r="F128" s="34">
        <f t="shared" si="6"/>
        <v>258.1</v>
      </c>
      <c r="G128" s="34"/>
    </row>
    <row r="129" spans="1:7" ht="55.5" customHeight="1">
      <c r="A129" s="92" t="s">
        <v>396</v>
      </c>
      <c r="B129" s="59" t="s">
        <v>148</v>
      </c>
      <c r="C129" s="59" t="s">
        <v>394</v>
      </c>
      <c r="D129" s="59"/>
      <c r="E129" s="59"/>
      <c r="F129" s="34">
        <f t="shared" si="6"/>
        <v>258.1</v>
      </c>
      <c r="G129" s="34"/>
    </row>
    <row r="130" spans="1:7" ht="30" customHeight="1">
      <c r="A130" s="94" t="s">
        <v>397</v>
      </c>
      <c r="B130" s="59" t="s">
        <v>148</v>
      </c>
      <c r="C130" s="59" t="s">
        <v>395</v>
      </c>
      <c r="D130" s="80"/>
      <c r="E130" s="80"/>
      <c r="F130" s="34">
        <f t="shared" si="6"/>
        <v>258.1</v>
      </c>
      <c r="G130" s="34"/>
    </row>
    <row r="131" spans="1:7" ht="30" customHeight="1">
      <c r="A131" s="103" t="s">
        <v>167</v>
      </c>
      <c r="B131" s="59" t="s">
        <v>148</v>
      </c>
      <c r="C131" s="59" t="s">
        <v>395</v>
      </c>
      <c r="D131" s="80" t="s">
        <v>5</v>
      </c>
      <c r="E131" s="80"/>
      <c r="F131" s="34">
        <f>F132+F135</f>
        <v>258.1</v>
      </c>
      <c r="G131" s="34"/>
    </row>
    <row r="132" spans="1:7" ht="14.25" hidden="1">
      <c r="A132" s="94" t="s">
        <v>4</v>
      </c>
      <c r="B132" s="59" t="s">
        <v>148</v>
      </c>
      <c r="C132" s="59" t="s">
        <v>395</v>
      </c>
      <c r="D132" s="80" t="s">
        <v>109</v>
      </c>
      <c r="E132" s="80" t="s">
        <v>5</v>
      </c>
      <c r="F132" s="34">
        <f t="shared" si="6"/>
        <v>258.1</v>
      </c>
      <c r="G132" s="34">
        <f t="shared" si="6"/>
        <v>0</v>
      </c>
    </row>
    <row r="133" spans="1:7" ht="14.25" hidden="1">
      <c r="A133" s="101" t="s">
        <v>36</v>
      </c>
      <c r="B133" s="59" t="s">
        <v>148</v>
      </c>
      <c r="C133" s="59" t="s">
        <v>395</v>
      </c>
      <c r="D133" s="80" t="s">
        <v>109</v>
      </c>
      <c r="E133" s="80" t="s">
        <v>10</v>
      </c>
      <c r="F133" s="34">
        <f t="shared" si="6"/>
        <v>258.1</v>
      </c>
      <c r="G133" s="34">
        <f t="shared" si="6"/>
        <v>0</v>
      </c>
    </row>
    <row r="134" spans="1:7" ht="14.25" hidden="1">
      <c r="A134" s="94" t="s">
        <v>44</v>
      </c>
      <c r="B134" s="59" t="s">
        <v>148</v>
      </c>
      <c r="C134" s="59" t="s">
        <v>395</v>
      </c>
      <c r="D134" s="80" t="s">
        <v>109</v>
      </c>
      <c r="E134" s="80" t="s">
        <v>17</v>
      </c>
      <c r="F134" s="34">
        <v>258.1</v>
      </c>
      <c r="G134" s="34"/>
    </row>
    <row r="135" spans="1:7" ht="14.25" hidden="1">
      <c r="A135" s="94"/>
      <c r="B135" s="59" t="s">
        <v>148</v>
      </c>
      <c r="C135" s="59" t="s">
        <v>395</v>
      </c>
      <c r="D135" s="80" t="s">
        <v>109</v>
      </c>
      <c r="E135" s="80" t="s">
        <v>24</v>
      </c>
      <c r="F135" s="34"/>
      <c r="G135" s="34"/>
    </row>
    <row r="136" spans="1:7" ht="28.5" hidden="1">
      <c r="A136" s="95" t="s">
        <v>140</v>
      </c>
      <c r="B136" s="96" t="s">
        <v>139</v>
      </c>
      <c r="C136" s="105" t="s">
        <v>155</v>
      </c>
      <c r="D136" s="105"/>
      <c r="E136" s="105"/>
      <c r="F136" s="39">
        <f aca="true" t="shared" si="7" ref="F136:F141">F137</f>
        <v>0</v>
      </c>
      <c r="G136" s="39"/>
    </row>
    <row r="137" spans="1:7" ht="28.5" hidden="1">
      <c r="A137" s="92" t="s">
        <v>389</v>
      </c>
      <c r="B137" s="59" t="s">
        <v>139</v>
      </c>
      <c r="C137" s="80" t="s">
        <v>176</v>
      </c>
      <c r="D137" s="80"/>
      <c r="E137" s="80"/>
      <c r="F137" s="34">
        <f t="shared" si="7"/>
        <v>0</v>
      </c>
      <c r="G137" s="39"/>
    </row>
    <row r="138" spans="1:7" ht="42.75" hidden="1">
      <c r="A138" s="92" t="s">
        <v>390</v>
      </c>
      <c r="B138" s="59" t="s">
        <v>139</v>
      </c>
      <c r="C138" s="80" t="s">
        <v>391</v>
      </c>
      <c r="D138" s="59"/>
      <c r="E138" s="96"/>
      <c r="F138" s="39">
        <f t="shared" si="7"/>
        <v>0</v>
      </c>
      <c r="G138" s="39"/>
    </row>
    <row r="139" spans="1:7" ht="25.5" customHeight="1" hidden="1">
      <c r="A139" s="92" t="s">
        <v>392</v>
      </c>
      <c r="B139" s="59" t="s">
        <v>139</v>
      </c>
      <c r="C139" s="80" t="s">
        <v>393</v>
      </c>
      <c r="D139" s="108"/>
      <c r="E139" s="80"/>
      <c r="F139" s="34">
        <f t="shared" si="7"/>
        <v>0</v>
      </c>
      <c r="G139" s="109"/>
    </row>
    <row r="140" spans="1:7" ht="28.5" hidden="1">
      <c r="A140" s="94" t="s">
        <v>167</v>
      </c>
      <c r="B140" s="59" t="s">
        <v>139</v>
      </c>
      <c r="C140" s="80" t="s">
        <v>393</v>
      </c>
      <c r="D140" s="80" t="s">
        <v>5</v>
      </c>
      <c r="E140" s="80"/>
      <c r="F140" s="34">
        <f t="shared" si="7"/>
        <v>0</v>
      </c>
      <c r="G140" s="109"/>
    </row>
    <row r="141" spans="1:7" ht="15" customHeight="1" hidden="1">
      <c r="A141" s="94" t="s">
        <v>4</v>
      </c>
      <c r="B141" s="59" t="s">
        <v>139</v>
      </c>
      <c r="C141" s="80" t="s">
        <v>393</v>
      </c>
      <c r="D141" s="80" t="s">
        <v>109</v>
      </c>
      <c r="E141" s="80" t="s">
        <v>10</v>
      </c>
      <c r="F141" s="34">
        <f t="shared" si="7"/>
        <v>0</v>
      </c>
      <c r="G141" s="34"/>
    </row>
    <row r="142" spans="1:7" ht="15" customHeight="1" hidden="1">
      <c r="A142" s="94" t="s">
        <v>36</v>
      </c>
      <c r="B142" s="59" t="s">
        <v>139</v>
      </c>
      <c r="C142" s="80" t="s">
        <v>393</v>
      </c>
      <c r="D142" s="80" t="s">
        <v>109</v>
      </c>
      <c r="E142" s="80" t="s">
        <v>18</v>
      </c>
      <c r="F142" s="34"/>
      <c r="G142" s="34"/>
    </row>
    <row r="143" spans="1:7" ht="17.25" customHeight="1" hidden="1">
      <c r="A143" s="94" t="s">
        <v>37</v>
      </c>
      <c r="B143" s="59" t="s">
        <v>139</v>
      </c>
      <c r="C143" s="59" t="s">
        <v>583</v>
      </c>
      <c r="D143" s="80" t="s">
        <v>109</v>
      </c>
      <c r="E143" s="80" t="s">
        <v>18</v>
      </c>
      <c r="F143" s="80"/>
      <c r="G143" s="34"/>
    </row>
    <row r="144" spans="1:7" ht="20.25" customHeight="1">
      <c r="A144" s="104" t="s">
        <v>60</v>
      </c>
      <c r="B144" s="96" t="s">
        <v>91</v>
      </c>
      <c r="C144" s="105" t="s">
        <v>155</v>
      </c>
      <c r="D144" s="105"/>
      <c r="E144" s="105" t="s">
        <v>3</v>
      </c>
      <c r="F144" s="39">
        <f>F154+F176+F145</f>
        <v>2433.1</v>
      </c>
      <c r="G144" s="39">
        <f>G154+G176+G145</f>
        <v>2433.1</v>
      </c>
    </row>
    <row r="145" spans="1:7" ht="20.25" customHeight="1" hidden="1">
      <c r="A145" s="95" t="s">
        <v>311</v>
      </c>
      <c r="B145" s="96" t="s">
        <v>310</v>
      </c>
      <c r="C145" s="105" t="s">
        <v>155</v>
      </c>
      <c r="D145" s="105"/>
      <c r="E145" s="105"/>
      <c r="F145" s="105"/>
      <c r="G145" s="39">
        <f aca="true" t="shared" si="8" ref="G145:G152">G146</f>
        <v>0</v>
      </c>
    </row>
    <row r="146" spans="1:7" ht="20.25" customHeight="1" hidden="1">
      <c r="A146" s="92" t="s">
        <v>184</v>
      </c>
      <c r="B146" s="59" t="s">
        <v>310</v>
      </c>
      <c r="C146" s="59" t="s">
        <v>166</v>
      </c>
      <c r="D146" s="80"/>
      <c r="E146" s="80"/>
      <c r="F146" s="239"/>
      <c r="G146" s="110">
        <f t="shared" si="8"/>
        <v>0</v>
      </c>
    </row>
    <row r="147" spans="1:7" ht="31.5" customHeight="1" hidden="1">
      <c r="A147" s="92" t="s">
        <v>130</v>
      </c>
      <c r="B147" s="59" t="s">
        <v>310</v>
      </c>
      <c r="C147" s="59" t="s">
        <v>156</v>
      </c>
      <c r="D147" s="80"/>
      <c r="E147" s="80"/>
      <c r="F147" s="239"/>
      <c r="G147" s="110">
        <f t="shared" si="8"/>
        <v>0</v>
      </c>
    </row>
    <row r="148" spans="1:7" ht="31.5" customHeight="1" hidden="1">
      <c r="A148" s="92" t="s">
        <v>114</v>
      </c>
      <c r="B148" s="59" t="s">
        <v>310</v>
      </c>
      <c r="C148" s="59" t="s">
        <v>157</v>
      </c>
      <c r="D148" s="80"/>
      <c r="E148" s="80"/>
      <c r="F148" s="239"/>
      <c r="G148" s="110">
        <f t="shared" si="8"/>
        <v>0</v>
      </c>
    </row>
    <row r="149" spans="1:7" ht="30" customHeight="1" hidden="1">
      <c r="A149" s="94" t="s">
        <v>313</v>
      </c>
      <c r="B149" s="59" t="s">
        <v>310</v>
      </c>
      <c r="C149" s="59" t="s">
        <v>312</v>
      </c>
      <c r="D149" s="80"/>
      <c r="E149" s="80"/>
      <c r="F149" s="239"/>
      <c r="G149" s="110">
        <f t="shared" si="8"/>
        <v>0</v>
      </c>
    </row>
    <row r="150" spans="1:7" ht="28.5" customHeight="1" hidden="1">
      <c r="A150" s="94" t="s">
        <v>167</v>
      </c>
      <c r="B150" s="59" t="s">
        <v>310</v>
      </c>
      <c r="C150" s="59" t="s">
        <v>312</v>
      </c>
      <c r="D150" s="80" t="s">
        <v>5</v>
      </c>
      <c r="E150" s="80"/>
      <c r="F150" s="239"/>
      <c r="G150" s="110">
        <f t="shared" si="8"/>
        <v>0</v>
      </c>
    </row>
    <row r="151" spans="1:7" ht="20.25" customHeight="1" hidden="1">
      <c r="A151" s="94" t="s">
        <v>4</v>
      </c>
      <c r="B151" s="59" t="s">
        <v>310</v>
      </c>
      <c r="C151" s="59" t="s">
        <v>312</v>
      </c>
      <c r="D151" s="80" t="s">
        <v>109</v>
      </c>
      <c r="E151" s="80" t="s">
        <v>5</v>
      </c>
      <c r="F151" s="239"/>
      <c r="G151" s="110">
        <f t="shared" si="8"/>
        <v>0</v>
      </c>
    </row>
    <row r="152" spans="1:7" ht="20.25" customHeight="1" hidden="1">
      <c r="A152" s="94" t="s">
        <v>36</v>
      </c>
      <c r="B152" s="59" t="s">
        <v>310</v>
      </c>
      <c r="C152" s="59" t="s">
        <v>312</v>
      </c>
      <c r="D152" s="80" t="s">
        <v>109</v>
      </c>
      <c r="E152" s="80" t="s">
        <v>10</v>
      </c>
      <c r="F152" s="239"/>
      <c r="G152" s="110">
        <f t="shared" si="8"/>
        <v>0</v>
      </c>
    </row>
    <row r="153" spans="1:7" ht="20.25" customHeight="1" hidden="1">
      <c r="A153" s="94" t="s">
        <v>44</v>
      </c>
      <c r="B153" s="59" t="s">
        <v>310</v>
      </c>
      <c r="C153" s="59" t="s">
        <v>312</v>
      </c>
      <c r="D153" s="59" t="s">
        <v>109</v>
      </c>
      <c r="E153" s="59" t="s">
        <v>17</v>
      </c>
      <c r="F153" s="93"/>
      <c r="G153" s="110"/>
    </row>
    <row r="154" spans="1:7" ht="21" customHeight="1">
      <c r="A154" s="95" t="s">
        <v>74</v>
      </c>
      <c r="B154" s="96" t="s">
        <v>83</v>
      </c>
      <c r="C154" s="105" t="s">
        <v>155</v>
      </c>
      <c r="D154" s="105"/>
      <c r="E154" s="105" t="s">
        <v>3</v>
      </c>
      <c r="F154" s="39">
        <f aca="true" t="shared" si="9" ref="F154:G156">F155</f>
        <v>1983.1</v>
      </c>
      <c r="G154" s="39">
        <f t="shared" si="9"/>
        <v>1983.1</v>
      </c>
    </row>
    <row r="155" spans="1:7" ht="31.5" customHeight="1">
      <c r="A155" s="92" t="s">
        <v>184</v>
      </c>
      <c r="B155" s="59" t="s">
        <v>83</v>
      </c>
      <c r="C155" s="59" t="s">
        <v>166</v>
      </c>
      <c r="D155" s="80"/>
      <c r="E155" s="80"/>
      <c r="F155" s="110">
        <f t="shared" si="9"/>
        <v>1983.1</v>
      </c>
      <c r="G155" s="110">
        <f t="shared" si="9"/>
        <v>1983.1</v>
      </c>
    </row>
    <row r="156" spans="1:7" ht="28.5">
      <c r="A156" s="92" t="s">
        <v>130</v>
      </c>
      <c r="B156" s="59" t="s">
        <v>83</v>
      </c>
      <c r="C156" s="59" t="s">
        <v>156</v>
      </c>
      <c r="D156" s="80"/>
      <c r="E156" s="80"/>
      <c r="F156" s="110">
        <f t="shared" si="9"/>
        <v>1983.1</v>
      </c>
      <c r="G156" s="110">
        <f t="shared" si="9"/>
        <v>1983.1</v>
      </c>
    </row>
    <row r="157" spans="1:7" ht="28.5">
      <c r="A157" s="92" t="s">
        <v>114</v>
      </c>
      <c r="B157" s="59" t="s">
        <v>83</v>
      </c>
      <c r="C157" s="59" t="s">
        <v>157</v>
      </c>
      <c r="D157" s="80"/>
      <c r="E157" s="80"/>
      <c r="F157" s="110">
        <f>F158+F163+F170</f>
        <v>1983.1</v>
      </c>
      <c r="G157" s="110">
        <f>G158+G163+G170</f>
        <v>1983.1</v>
      </c>
    </row>
    <row r="158" spans="1:7" ht="19.5" customHeight="1" hidden="1">
      <c r="A158" s="94" t="s">
        <v>105</v>
      </c>
      <c r="B158" s="59" t="s">
        <v>83</v>
      </c>
      <c r="C158" s="59" t="s">
        <v>191</v>
      </c>
      <c r="D158" s="80"/>
      <c r="E158" s="80"/>
      <c r="F158" s="239"/>
      <c r="G158" s="110">
        <f>G159</f>
        <v>0</v>
      </c>
    </row>
    <row r="159" spans="1:7" ht="28.5" hidden="1">
      <c r="A159" s="94" t="s">
        <v>167</v>
      </c>
      <c r="B159" s="59" t="s">
        <v>83</v>
      </c>
      <c r="C159" s="59" t="s">
        <v>191</v>
      </c>
      <c r="D159" s="80" t="s">
        <v>5</v>
      </c>
      <c r="E159" s="80"/>
      <c r="F159" s="239"/>
      <c r="G159" s="110">
        <f>G160</f>
        <v>0</v>
      </c>
    </row>
    <row r="160" spans="1:7" ht="14.25" hidden="1">
      <c r="A160" s="94" t="s">
        <v>4</v>
      </c>
      <c r="B160" s="59" t="s">
        <v>83</v>
      </c>
      <c r="C160" s="59" t="s">
        <v>191</v>
      </c>
      <c r="D160" s="80" t="s">
        <v>109</v>
      </c>
      <c r="E160" s="80" t="s">
        <v>5</v>
      </c>
      <c r="F160" s="239"/>
      <c r="G160" s="110">
        <f>G161</f>
        <v>0</v>
      </c>
    </row>
    <row r="161" spans="1:7" ht="14.25" hidden="1">
      <c r="A161" s="94" t="s">
        <v>36</v>
      </c>
      <c r="B161" s="59" t="s">
        <v>83</v>
      </c>
      <c r="C161" s="59" t="s">
        <v>191</v>
      </c>
      <c r="D161" s="80" t="s">
        <v>109</v>
      </c>
      <c r="E161" s="80" t="s">
        <v>10</v>
      </c>
      <c r="F161" s="239"/>
      <c r="G161" s="110">
        <f>G162</f>
        <v>0</v>
      </c>
    </row>
    <row r="162" spans="1:7" ht="14.25" hidden="1">
      <c r="A162" s="94" t="s">
        <v>44</v>
      </c>
      <c r="B162" s="59" t="s">
        <v>83</v>
      </c>
      <c r="C162" s="59" t="s">
        <v>191</v>
      </c>
      <c r="D162" s="59" t="s">
        <v>109</v>
      </c>
      <c r="E162" s="59" t="s">
        <v>17</v>
      </c>
      <c r="F162" s="93"/>
      <c r="G162" s="110"/>
    </row>
    <row r="163" spans="1:7" ht="14.25" hidden="1">
      <c r="A163" s="94" t="s">
        <v>105</v>
      </c>
      <c r="B163" s="59" t="s">
        <v>83</v>
      </c>
      <c r="C163" s="59" t="s">
        <v>192</v>
      </c>
      <c r="D163" s="80"/>
      <c r="E163" s="80"/>
      <c r="F163" s="239"/>
      <c r="G163" s="110">
        <f>G164</f>
        <v>0</v>
      </c>
    </row>
    <row r="164" spans="1:7" ht="28.5" hidden="1">
      <c r="A164" s="94" t="s">
        <v>167</v>
      </c>
      <c r="B164" s="59" t="s">
        <v>83</v>
      </c>
      <c r="C164" s="59" t="s">
        <v>192</v>
      </c>
      <c r="D164" s="80" t="s">
        <v>5</v>
      </c>
      <c r="E164" s="80"/>
      <c r="F164" s="239"/>
      <c r="G164" s="110">
        <f>G165+G168+G169</f>
        <v>0</v>
      </c>
    </row>
    <row r="165" spans="1:7" ht="14.25" hidden="1">
      <c r="A165" s="94" t="s">
        <v>4</v>
      </c>
      <c r="B165" s="59" t="s">
        <v>83</v>
      </c>
      <c r="C165" s="59" t="s">
        <v>192</v>
      </c>
      <c r="D165" s="80" t="s">
        <v>109</v>
      </c>
      <c r="E165" s="80" t="s">
        <v>5</v>
      </c>
      <c r="F165" s="239"/>
      <c r="G165" s="110">
        <f>G166</f>
        <v>0</v>
      </c>
    </row>
    <row r="166" spans="1:7" ht="14.25" hidden="1">
      <c r="A166" s="94" t="s">
        <v>36</v>
      </c>
      <c r="B166" s="59" t="s">
        <v>83</v>
      </c>
      <c r="C166" s="59" t="s">
        <v>192</v>
      </c>
      <c r="D166" s="80" t="s">
        <v>109</v>
      </c>
      <c r="E166" s="80" t="s">
        <v>10</v>
      </c>
      <c r="F166" s="239"/>
      <c r="G166" s="110">
        <f>G167</f>
        <v>0</v>
      </c>
    </row>
    <row r="167" spans="1:7" ht="14.25" hidden="1">
      <c r="A167" s="94" t="s">
        <v>44</v>
      </c>
      <c r="B167" s="59" t="s">
        <v>83</v>
      </c>
      <c r="C167" s="59" t="s">
        <v>192</v>
      </c>
      <c r="D167" s="59" t="s">
        <v>109</v>
      </c>
      <c r="E167" s="59" t="s">
        <v>17</v>
      </c>
      <c r="F167" s="93"/>
      <c r="G167" s="110"/>
    </row>
    <row r="168" spans="1:7" ht="14.25" hidden="1">
      <c r="A168" s="94"/>
      <c r="B168" s="59" t="s">
        <v>83</v>
      </c>
      <c r="C168" s="59" t="s">
        <v>192</v>
      </c>
      <c r="D168" s="59" t="s">
        <v>109</v>
      </c>
      <c r="E168" s="59" t="s">
        <v>24</v>
      </c>
      <c r="F168" s="93"/>
      <c r="G168" s="110"/>
    </row>
    <row r="169" spans="1:7" ht="14.25" hidden="1">
      <c r="A169" s="94"/>
      <c r="B169" s="59" t="s">
        <v>83</v>
      </c>
      <c r="C169" s="59" t="s">
        <v>192</v>
      </c>
      <c r="D169" s="59" t="s">
        <v>109</v>
      </c>
      <c r="E169" s="59" t="s">
        <v>26</v>
      </c>
      <c r="F169" s="93"/>
      <c r="G169" s="110"/>
    </row>
    <row r="170" spans="1:7" ht="13.5" customHeight="1">
      <c r="A170" s="94" t="s">
        <v>138</v>
      </c>
      <c r="B170" s="59" t="s">
        <v>83</v>
      </c>
      <c r="C170" s="59" t="s">
        <v>186</v>
      </c>
      <c r="D170" s="80"/>
      <c r="E170" s="80"/>
      <c r="F170" s="110">
        <f aca="true" t="shared" si="10" ref="F170:G172">F171</f>
        <v>1983.1</v>
      </c>
      <c r="G170" s="110">
        <f t="shared" si="10"/>
        <v>1983.1</v>
      </c>
    </row>
    <row r="171" spans="1:7" ht="28.5">
      <c r="A171" s="94" t="s">
        <v>167</v>
      </c>
      <c r="B171" s="59" t="s">
        <v>83</v>
      </c>
      <c r="C171" s="59" t="s">
        <v>186</v>
      </c>
      <c r="D171" s="80" t="s">
        <v>5</v>
      </c>
      <c r="E171" s="80"/>
      <c r="F171" s="240">
        <f t="shared" si="10"/>
        <v>1983.1</v>
      </c>
      <c r="G171" s="240">
        <f t="shared" si="10"/>
        <v>1983.1</v>
      </c>
    </row>
    <row r="172" spans="1:7" ht="14.25" hidden="1">
      <c r="A172" s="94" t="s">
        <v>4</v>
      </c>
      <c r="B172" s="59" t="s">
        <v>83</v>
      </c>
      <c r="C172" s="59" t="s">
        <v>186</v>
      </c>
      <c r="D172" s="80" t="s">
        <v>109</v>
      </c>
      <c r="E172" s="80" t="s">
        <v>5</v>
      </c>
      <c r="F172" s="110">
        <f t="shared" si="10"/>
        <v>1983.1</v>
      </c>
      <c r="G172" s="110">
        <f t="shared" si="10"/>
        <v>1983.1</v>
      </c>
    </row>
    <row r="173" spans="1:7" ht="14.25" hidden="1">
      <c r="A173" s="94" t="s">
        <v>36</v>
      </c>
      <c r="B173" s="59" t="s">
        <v>83</v>
      </c>
      <c r="C173" s="59" t="s">
        <v>186</v>
      </c>
      <c r="D173" s="80" t="s">
        <v>109</v>
      </c>
      <c r="E173" s="80" t="s">
        <v>10</v>
      </c>
      <c r="F173" s="110">
        <f>F175+F174</f>
        <v>1983.1</v>
      </c>
      <c r="G173" s="110">
        <f>G175+G174</f>
        <v>1983.1</v>
      </c>
    </row>
    <row r="174" spans="1:7" ht="14.25" hidden="1">
      <c r="A174" s="94" t="s">
        <v>44</v>
      </c>
      <c r="B174" s="59" t="s">
        <v>83</v>
      </c>
      <c r="C174" s="59" t="s">
        <v>186</v>
      </c>
      <c r="D174" s="59" t="s">
        <v>109</v>
      </c>
      <c r="E174" s="59" t="s">
        <v>17</v>
      </c>
      <c r="F174" s="93" t="s">
        <v>618</v>
      </c>
      <c r="G174" s="110">
        <v>1983.1</v>
      </c>
    </row>
    <row r="175" spans="1:7" ht="14.25" hidden="1">
      <c r="A175" s="94" t="s">
        <v>37</v>
      </c>
      <c r="B175" s="59" t="s">
        <v>83</v>
      </c>
      <c r="C175" s="59" t="s">
        <v>186</v>
      </c>
      <c r="D175" s="80" t="s">
        <v>109</v>
      </c>
      <c r="E175" s="80" t="s">
        <v>18</v>
      </c>
      <c r="F175" s="80"/>
      <c r="G175" s="34"/>
    </row>
    <row r="176" spans="1:7" ht="17.25" customHeight="1">
      <c r="A176" s="91" t="s">
        <v>61</v>
      </c>
      <c r="B176" s="96" t="s">
        <v>84</v>
      </c>
      <c r="C176" s="96" t="s">
        <v>155</v>
      </c>
      <c r="D176" s="105"/>
      <c r="E176" s="105"/>
      <c r="F176" s="111">
        <f aca="true" t="shared" si="11" ref="F176:G183">F177</f>
        <v>450</v>
      </c>
      <c r="G176" s="111">
        <f t="shared" si="11"/>
        <v>450</v>
      </c>
    </row>
    <row r="177" spans="1:7" ht="17.25" customHeight="1">
      <c r="A177" s="92" t="s">
        <v>170</v>
      </c>
      <c r="B177" s="59" t="s">
        <v>84</v>
      </c>
      <c r="C177" s="59" t="s">
        <v>166</v>
      </c>
      <c r="D177" s="80"/>
      <c r="E177" s="80"/>
      <c r="F177" s="110">
        <f t="shared" si="11"/>
        <v>450</v>
      </c>
      <c r="G177" s="110">
        <f t="shared" si="11"/>
        <v>450</v>
      </c>
    </row>
    <row r="178" spans="1:7" ht="28.5">
      <c r="A178" s="92" t="s">
        <v>130</v>
      </c>
      <c r="B178" s="59" t="s">
        <v>84</v>
      </c>
      <c r="C178" s="59" t="s">
        <v>156</v>
      </c>
      <c r="D178" s="80"/>
      <c r="E178" s="80"/>
      <c r="F178" s="110">
        <f t="shared" si="11"/>
        <v>450</v>
      </c>
      <c r="G178" s="110">
        <f t="shared" si="11"/>
        <v>450</v>
      </c>
    </row>
    <row r="179" spans="1:7" ht="28.5">
      <c r="A179" s="92" t="s">
        <v>114</v>
      </c>
      <c r="B179" s="59" t="s">
        <v>84</v>
      </c>
      <c r="C179" s="59" t="s">
        <v>157</v>
      </c>
      <c r="D179" s="80"/>
      <c r="E179" s="80"/>
      <c r="F179" s="110">
        <f t="shared" si="11"/>
        <v>450</v>
      </c>
      <c r="G179" s="110">
        <f t="shared" si="11"/>
        <v>450</v>
      </c>
    </row>
    <row r="180" spans="1:7" ht="14.25">
      <c r="A180" s="94" t="s">
        <v>138</v>
      </c>
      <c r="B180" s="59" t="s">
        <v>84</v>
      </c>
      <c r="C180" s="59" t="s">
        <v>186</v>
      </c>
      <c r="D180" s="80"/>
      <c r="E180" s="80"/>
      <c r="F180" s="110">
        <f t="shared" si="11"/>
        <v>450</v>
      </c>
      <c r="G180" s="110">
        <f t="shared" si="11"/>
        <v>450</v>
      </c>
    </row>
    <row r="181" spans="1:7" ht="28.5">
      <c r="A181" s="94" t="s">
        <v>167</v>
      </c>
      <c r="B181" s="59" t="s">
        <v>84</v>
      </c>
      <c r="C181" s="59" t="s">
        <v>186</v>
      </c>
      <c r="D181" s="80" t="s">
        <v>5</v>
      </c>
      <c r="E181" s="80"/>
      <c r="F181" s="110">
        <f t="shared" si="11"/>
        <v>450</v>
      </c>
      <c r="G181" s="110">
        <f t="shared" si="11"/>
        <v>450</v>
      </c>
    </row>
    <row r="182" spans="1:7" ht="14.25" hidden="1">
      <c r="A182" s="94" t="s">
        <v>4</v>
      </c>
      <c r="B182" s="59" t="s">
        <v>84</v>
      </c>
      <c r="C182" s="59" t="s">
        <v>186</v>
      </c>
      <c r="D182" s="80" t="s">
        <v>109</v>
      </c>
      <c r="E182" s="80" t="s">
        <v>5</v>
      </c>
      <c r="F182" s="110">
        <f t="shared" si="11"/>
        <v>450</v>
      </c>
      <c r="G182" s="110">
        <f t="shared" si="11"/>
        <v>450</v>
      </c>
    </row>
    <row r="183" spans="1:7" ht="14.25" hidden="1">
      <c r="A183" s="94" t="s">
        <v>36</v>
      </c>
      <c r="B183" s="59" t="s">
        <v>84</v>
      </c>
      <c r="C183" s="59" t="s">
        <v>186</v>
      </c>
      <c r="D183" s="80" t="s">
        <v>109</v>
      </c>
      <c r="E183" s="80" t="s">
        <v>10</v>
      </c>
      <c r="F183" s="110">
        <f t="shared" si="11"/>
        <v>450</v>
      </c>
      <c r="G183" s="110">
        <f t="shared" si="11"/>
        <v>450</v>
      </c>
    </row>
    <row r="184" spans="1:7" ht="14.25" hidden="1">
      <c r="A184" s="94" t="s">
        <v>37</v>
      </c>
      <c r="B184" s="59" t="s">
        <v>84</v>
      </c>
      <c r="C184" s="59" t="s">
        <v>186</v>
      </c>
      <c r="D184" s="80" t="s">
        <v>109</v>
      </c>
      <c r="E184" s="80" t="s">
        <v>18</v>
      </c>
      <c r="F184" s="52">
        <v>450</v>
      </c>
      <c r="G184" s="34">
        <v>450</v>
      </c>
    </row>
    <row r="185" spans="1:7" ht="17.25" customHeight="1">
      <c r="A185" s="104" t="s">
        <v>65</v>
      </c>
      <c r="B185" s="105" t="s">
        <v>92</v>
      </c>
      <c r="C185" s="105" t="s">
        <v>155</v>
      </c>
      <c r="D185" s="105"/>
      <c r="E185" s="105" t="s">
        <v>3</v>
      </c>
      <c r="F185" s="53">
        <f>F186+F245+F210</f>
        <v>10580.185</v>
      </c>
      <c r="G185" s="53">
        <f>G186+G245+G210</f>
        <v>11682.285</v>
      </c>
    </row>
    <row r="186" spans="1:7" ht="15.75" customHeight="1">
      <c r="A186" s="106" t="s">
        <v>46</v>
      </c>
      <c r="B186" s="96" t="s">
        <v>85</v>
      </c>
      <c r="C186" s="105" t="s">
        <v>155</v>
      </c>
      <c r="D186" s="105"/>
      <c r="E186" s="105" t="s">
        <v>3</v>
      </c>
      <c r="F186" s="39" t="str">
        <f>F198</f>
        <v>102,7</v>
      </c>
      <c r="G186" s="39">
        <f>G198</f>
        <v>102.7</v>
      </c>
    </row>
    <row r="187" spans="1:7" ht="15.75" customHeight="1" hidden="1">
      <c r="A187" s="112" t="s">
        <v>50</v>
      </c>
      <c r="B187" s="99" t="s">
        <v>85</v>
      </c>
      <c r="C187" s="99" t="s">
        <v>47</v>
      </c>
      <c r="D187" s="113"/>
      <c r="E187" s="113" t="s">
        <v>3</v>
      </c>
      <c r="F187" s="113"/>
      <c r="G187" s="100">
        <f>G188</f>
        <v>0</v>
      </c>
    </row>
    <row r="188" spans="1:7" ht="12.75" customHeight="1" hidden="1">
      <c r="A188" s="114" t="s">
        <v>38</v>
      </c>
      <c r="B188" s="98" t="s">
        <v>85</v>
      </c>
      <c r="C188" s="98" t="s">
        <v>47</v>
      </c>
      <c r="D188" s="108"/>
      <c r="E188" s="108" t="s">
        <v>3</v>
      </c>
      <c r="F188" s="108"/>
      <c r="G188" s="109">
        <f>G189</f>
        <v>0</v>
      </c>
    </row>
    <row r="189" spans="1:7" ht="12.75" customHeight="1" hidden="1">
      <c r="A189" s="94" t="s">
        <v>4</v>
      </c>
      <c r="B189" s="59" t="s">
        <v>85</v>
      </c>
      <c r="C189" s="59" t="s">
        <v>47</v>
      </c>
      <c r="D189" s="80"/>
      <c r="E189" s="80" t="s">
        <v>5</v>
      </c>
      <c r="F189" s="80"/>
      <c r="G189" s="34">
        <f>G190</f>
        <v>0</v>
      </c>
    </row>
    <row r="190" spans="1:7" ht="12.75" customHeight="1" hidden="1">
      <c r="A190" s="94" t="s">
        <v>36</v>
      </c>
      <c r="B190" s="59" t="s">
        <v>85</v>
      </c>
      <c r="C190" s="59" t="s">
        <v>47</v>
      </c>
      <c r="D190" s="80"/>
      <c r="E190" s="80" t="s">
        <v>10</v>
      </c>
      <c r="F190" s="80"/>
      <c r="G190" s="34">
        <f>G191</f>
        <v>0</v>
      </c>
    </row>
    <row r="191" spans="1:7" ht="12.75" customHeight="1" hidden="1">
      <c r="A191" s="94" t="s">
        <v>44</v>
      </c>
      <c r="B191" s="59" t="s">
        <v>85</v>
      </c>
      <c r="C191" s="59" t="s">
        <v>47</v>
      </c>
      <c r="D191" s="80"/>
      <c r="E191" s="80" t="s">
        <v>17</v>
      </c>
      <c r="F191" s="80"/>
      <c r="G191" s="34"/>
    </row>
    <row r="192" spans="1:7" ht="12.75" customHeight="1" hidden="1">
      <c r="A192" s="112" t="s">
        <v>96</v>
      </c>
      <c r="B192" s="99" t="s">
        <v>85</v>
      </c>
      <c r="C192" s="99" t="s">
        <v>97</v>
      </c>
      <c r="D192" s="113"/>
      <c r="E192" s="113" t="s">
        <v>3</v>
      </c>
      <c r="F192" s="113"/>
      <c r="G192" s="100">
        <f>G193</f>
        <v>0</v>
      </c>
    </row>
    <row r="193" spans="1:7" ht="12.75" customHeight="1" hidden="1">
      <c r="A193" s="114" t="s">
        <v>38</v>
      </c>
      <c r="B193" s="98" t="s">
        <v>85</v>
      </c>
      <c r="C193" s="98" t="s">
        <v>97</v>
      </c>
      <c r="D193" s="108"/>
      <c r="E193" s="108" t="s">
        <v>3</v>
      </c>
      <c r="F193" s="108"/>
      <c r="G193" s="109">
        <f>G194</f>
        <v>0</v>
      </c>
    </row>
    <row r="194" spans="1:7" ht="12.75" customHeight="1" hidden="1">
      <c r="A194" s="94" t="s">
        <v>4</v>
      </c>
      <c r="B194" s="59" t="s">
        <v>85</v>
      </c>
      <c r="C194" s="59" t="s">
        <v>97</v>
      </c>
      <c r="D194" s="80"/>
      <c r="E194" s="80" t="s">
        <v>5</v>
      </c>
      <c r="F194" s="80"/>
      <c r="G194" s="34">
        <f>G195</f>
        <v>0</v>
      </c>
    </row>
    <row r="195" spans="1:7" ht="12.75" customHeight="1" hidden="1">
      <c r="A195" s="94" t="s">
        <v>36</v>
      </c>
      <c r="B195" s="59" t="s">
        <v>85</v>
      </c>
      <c r="C195" s="59" t="s">
        <v>97</v>
      </c>
      <c r="D195" s="80"/>
      <c r="E195" s="80" t="s">
        <v>10</v>
      </c>
      <c r="F195" s="80"/>
      <c r="G195" s="34">
        <f>G196+G197</f>
        <v>0</v>
      </c>
    </row>
    <row r="196" spans="1:7" ht="12.75" customHeight="1" hidden="1">
      <c r="A196" s="94" t="s">
        <v>44</v>
      </c>
      <c r="B196" s="59" t="s">
        <v>85</v>
      </c>
      <c r="C196" s="59" t="s">
        <v>97</v>
      </c>
      <c r="D196" s="80"/>
      <c r="E196" s="80" t="s">
        <v>17</v>
      </c>
      <c r="F196" s="80"/>
      <c r="G196" s="34"/>
    </row>
    <row r="197" spans="1:7" ht="12.75" customHeight="1" hidden="1">
      <c r="A197" s="94" t="s">
        <v>37</v>
      </c>
      <c r="B197" s="59" t="s">
        <v>28</v>
      </c>
      <c r="C197" s="59" t="s">
        <v>45</v>
      </c>
      <c r="D197" s="80"/>
      <c r="E197" s="80" t="s">
        <v>18</v>
      </c>
      <c r="F197" s="80"/>
      <c r="G197" s="34"/>
    </row>
    <row r="198" spans="1:7" ht="33.75" customHeight="1">
      <c r="A198" s="115" t="s">
        <v>184</v>
      </c>
      <c r="B198" s="59" t="s">
        <v>85</v>
      </c>
      <c r="C198" s="80" t="s">
        <v>166</v>
      </c>
      <c r="D198" s="80"/>
      <c r="E198" s="80" t="s">
        <v>3</v>
      </c>
      <c r="F198" s="34" t="str">
        <f>F199</f>
        <v>102,7</v>
      </c>
      <c r="G198" s="34">
        <f>G199</f>
        <v>102.7</v>
      </c>
    </row>
    <row r="199" spans="1:7" ht="30" customHeight="1">
      <c r="A199" s="115" t="s">
        <v>130</v>
      </c>
      <c r="B199" s="59" t="s">
        <v>85</v>
      </c>
      <c r="C199" s="59" t="s">
        <v>156</v>
      </c>
      <c r="D199" s="80"/>
      <c r="E199" s="80" t="s">
        <v>3</v>
      </c>
      <c r="F199" s="34" t="str">
        <f>F200</f>
        <v>102,7</v>
      </c>
      <c r="G199" s="34">
        <f>G205+G200</f>
        <v>102.7</v>
      </c>
    </row>
    <row r="200" spans="1:7" ht="30.75" customHeight="1">
      <c r="A200" s="115" t="s">
        <v>114</v>
      </c>
      <c r="B200" s="93" t="s">
        <v>85</v>
      </c>
      <c r="C200" s="93" t="s">
        <v>157</v>
      </c>
      <c r="D200" s="80"/>
      <c r="E200" s="80"/>
      <c r="F200" s="34" t="str">
        <f>F201</f>
        <v>102,7</v>
      </c>
      <c r="G200" s="34">
        <f>G201</f>
        <v>102.7</v>
      </c>
    </row>
    <row r="201" spans="1:7" ht="30" customHeight="1">
      <c r="A201" s="115" t="s">
        <v>144</v>
      </c>
      <c r="B201" s="93" t="s">
        <v>85</v>
      </c>
      <c r="C201" s="93" t="s">
        <v>328</v>
      </c>
      <c r="D201" s="80"/>
      <c r="E201" s="80"/>
      <c r="F201" s="34" t="str">
        <f>F202</f>
        <v>102,7</v>
      </c>
      <c r="G201" s="34">
        <f>G202</f>
        <v>102.7</v>
      </c>
    </row>
    <row r="202" spans="1:7" ht="25.5" customHeight="1">
      <c r="A202" s="41" t="s">
        <v>167</v>
      </c>
      <c r="B202" s="93" t="s">
        <v>85</v>
      </c>
      <c r="C202" s="93" t="s">
        <v>328</v>
      </c>
      <c r="D202" s="80" t="s">
        <v>5</v>
      </c>
      <c r="E202" s="80"/>
      <c r="F202" s="34" t="str">
        <f>F203</f>
        <v>102,7</v>
      </c>
      <c r="G202" s="34">
        <f>G203</f>
        <v>102.7</v>
      </c>
    </row>
    <row r="203" spans="1:7" ht="20.25" customHeight="1" hidden="1">
      <c r="A203" s="160" t="s">
        <v>359</v>
      </c>
      <c r="B203" s="93" t="s">
        <v>85</v>
      </c>
      <c r="C203" s="93" t="s">
        <v>328</v>
      </c>
      <c r="D203" s="80" t="s">
        <v>109</v>
      </c>
      <c r="E203" s="80" t="s">
        <v>17</v>
      </c>
      <c r="F203" s="34" t="str">
        <f>F204</f>
        <v>102,7</v>
      </c>
      <c r="G203" s="34">
        <f>G204</f>
        <v>102.7</v>
      </c>
    </row>
    <row r="204" spans="1:7" ht="15.75" customHeight="1" hidden="1">
      <c r="A204" s="94" t="s">
        <v>44</v>
      </c>
      <c r="B204" s="59" t="s">
        <v>85</v>
      </c>
      <c r="C204" s="59" t="s">
        <v>584</v>
      </c>
      <c r="D204" s="80"/>
      <c r="E204" s="80" t="s">
        <v>17</v>
      </c>
      <c r="F204" s="80" t="s">
        <v>619</v>
      </c>
      <c r="G204" s="34">
        <v>102.7</v>
      </c>
    </row>
    <row r="205" spans="1:7" ht="13.5" customHeight="1" hidden="1">
      <c r="A205" s="112" t="s">
        <v>105</v>
      </c>
      <c r="B205" s="99" t="s">
        <v>85</v>
      </c>
      <c r="C205" s="99" t="s">
        <v>104</v>
      </c>
      <c r="D205" s="113"/>
      <c r="E205" s="113" t="s">
        <v>3</v>
      </c>
      <c r="F205" s="113"/>
      <c r="G205" s="100">
        <f>G206</f>
        <v>0</v>
      </c>
    </row>
    <row r="206" spans="1:7" ht="26.25" customHeight="1" hidden="1">
      <c r="A206" s="97" t="s">
        <v>117</v>
      </c>
      <c r="B206" s="98" t="s">
        <v>85</v>
      </c>
      <c r="C206" s="98" t="s">
        <v>104</v>
      </c>
      <c r="D206" s="108"/>
      <c r="E206" s="108" t="s">
        <v>3</v>
      </c>
      <c r="F206" s="108"/>
      <c r="G206" s="109">
        <f>G207</f>
        <v>0</v>
      </c>
    </row>
    <row r="207" spans="1:7" ht="12.75" customHeight="1" hidden="1">
      <c r="A207" s="94" t="s">
        <v>4</v>
      </c>
      <c r="B207" s="59" t="s">
        <v>85</v>
      </c>
      <c r="C207" s="59" t="s">
        <v>104</v>
      </c>
      <c r="D207" s="80"/>
      <c r="E207" s="80" t="s">
        <v>5</v>
      </c>
      <c r="F207" s="80"/>
      <c r="G207" s="34">
        <f>G208</f>
        <v>0</v>
      </c>
    </row>
    <row r="208" spans="1:7" ht="12.75" customHeight="1" hidden="1">
      <c r="A208" s="94" t="s">
        <v>36</v>
      </c>
      <c r="B208" s="59" t="s">
        <v>85</v>
      </c>
      <c r="C208" s="59" t="s">
        <v>104</v>
      </c>
      <c r="D208" s="80"/>
      <c r="E208" s="80" t="s">
        <v>10</v>
      </c>
      <c r="F208" s="80"/>
      <c r="G208" s="34">
        <f>G209</f>
        <v>0</v>
      </c>
    </row>
    <row r="209" spans="1:7" ht="12.75" customHeight="1" hidden="1">
      <c r="A209" s="94" t="s">
        <v>44</v>
      </c>
      <c r="B209" s="59" t="s">
        <v>85</v>
      </c>
      <c r="C209" s="59" t="s">
        <v>104</v>
      </c>
      <c r="D209" s="80"/>
      <c r="E209" s="80" t="s">
        <v>17</v>
      </c>
      <c r="F209" s="80"/>
      <c r="G209" s="34"/>
    </row>
    <row r="210" spans="1:7" ht="15.75" customHeight="1">
      <c r="A210" s="106" t="s">
        <v>55</v>
      </c>
      <c r="B210" s="96" t="s">
        <v>107</v>
      </c>
      <c r="C210" s="105" t="s">
        <v>155</v>
      </c>
      <c r="D210" s="105"/>
      <c r="E210" s="105" t="s">
        <v>3</v>
      </c>
      <c r="F210" s="39">
        <f>F228+F238</f>
        <v>660.9</v>
      </c>
      <c r="G210" s="39">
        <f>G228+G238</f>
        <v>660.9</v>
      </c>
    </row>
    <row r="211" spans="1:7" ht="15.75" customHeight="1" hidden="1">
      <c r="A211" s="116" t="s">
        <v>125</v>
      </c>
      <c r="B211" s="99" t="s">
        <v>107</v>
      </c>
      <c r="C211" s="113" t="s">
        <v>124</v>
      </c>
      <c r="D211" s="113"/>
      <c r="E211" s="113" t="s">
        <v>3</v>
      </c>
      <c r="F211" s="113"/>
      <c r="G211" s="100">
        <f>G212+G220</f>
        <v>0</v>
      </c>
    </row>
    <row r="212" spans="1:7" ht="25.5" customHeight="1" hidden="1">
      <c r="A212" s="95" t="s">
        <v>142</v>
      </c>
      <c r="B212" s="96" t="s">
        <v>107</v>
      </c>
      <c r="C212" s="96" t="s">
        <v>141</v>
      </c>
      <c r="D212" s="105"/>
      <c r="E212" s="105" t="s">
        <v>3</v>
      </c>
      <c r="F212" s="105"/>
      <c r="G212" s="39">
        <f>G213</f>
        <v>0</v>
      </c>
    </row>
    <row r="213" spans="1:7" ht="27" customHeight="1" hidden="1">
      <c r="A213" s="95" t="s">
        <v>127</v>
      </c>
      <c r="B213" s="96" t="s">
        <v>107</v>
      </c>
      <c r="C213" s="96" t="s">
        <v>143</v>
      </c>
      <c r="D213" s="105"/>
      <c r="E213" s="105" t="s">
        <v>3</v>
      </c>
      <c r="F213" s="105"/>
      <c r="G213" s="39">
        <f>G214</f>
        <v>0</v>
      </c>
    </row>
    <row r="214" spans="1:7" ht="26.25" customHeight="1" hidden="1">
      <c r="A214" s="97" t="s">
        <v>117</v>
      </c>
      <c r="B214" s="98" t="s">
        <v>107</v>
      </c>
      <c r="C214" s="98" t="s">
        <v>143</v>
      </c>
      <c r="D214" s="108"/>
      <c r="E214" s="108" t="s">
        <v>3</v>
      </c>
      <c r="F214" s="108"/>
      <c r="G214" s="109">
        <f>G215+G218</f>
        <v>0</v>
      </c>
    </row>
    <row r="215" spans="1:7" ht="15.75" customHeight="1" hidden="1">
      <c r="A215" s="94" t="s">
        <v>4</v>
      </c>
      <c r="B215" s="59" t="s">
        <v>107</v>
      </c>
      <c r="C215" s="59" t="s">
        <v>143</v>
      </c>
      <c r="D215" s="80"/>
      <c r="E215" s="80" t="s">
        <v>5</v>
      </c>
      <c r="F215" s="80"/>
      <c r="G215" s="34">
        <f>G216</f>
        <v>0</v>
      </c>
    </row>
    <row r="216" spans="1:7" ht="15.75" customHeight="1" hidden="1">
      <c r="A216" s="101" t="s">
        <v>36</v>
      </c>
      <c r="B216" s="59" t="s">
        <v>107</v>
      </c>
      <c r="C216" s="59" t="s">
        <v>143</v>
      </c>
      <c r="D216" s="80"/>
      <c r="E216" s="80" t="s">
        <v>10</v>
      </c>
      <c r="F216" s="80"/>
      <c r="G216" s="34">
        <f>G217</f>
        <v>0</v>
      </c>
    </row>
    <row r="217" spans="1:7" ht="15.75" customHeight="1" hidden="1">
      <c r="A217" s="94" t="s">
        <v>37</v>
      </c>
      <c r="B217" s="59" t="s">
        <v>107</v>
      </c>
      <c r="C217" s="59" t="s">
        <v>143</v>
      </c>
      <c r="D217" s="80"/>
      <c r="E217" s="80" t="s">
        <v>18</v>
      </c>
      <c r="F217" s="80"/>
      <c r="G217" s="34"/>
    </row>
    <row r="218" spans="1:7" ht="15.75" customHeight="1" hidden="1">
      <c r="A218" s="94" t="s">
        <v>21</v>
      </c>
      <c r="B218" s="59" t="s">
        <v>107</v>
      </c>
      <c r="C218" s="59" t="s">
        <v>143</v>
      </c>
      <c r="D218" s="80"/>
      <c r="E218" s="80" t="s">
        <v>22</v>
      </c>
      <c r="F218" s="80"/>
      <c r="G218" s="34">
        <f>G219</f>
        <v>0</v>
      </c>
    </row>
    <row r="219" spans="1:7" ht="15.75" customHeight="1" hidden="1">
      <c r="A219" s="94" t="s">
        <v>23</v>
      </c>
      <c r="B219" s="59" t="s">
        <v>107</v>
      </c>
      <c r="C219" s="59" t="s">
        <v>143</v>
      </c>
      <c r="D219" s="80"/>
      <c r="E219" s="80" t="s">
        <v>24</v>
      </c>
      <c r="F219" s="80"/>
      <c r="G219" s="34"/>
    </row>
    <row r="220" spans="1:7" ht="43.5" customHeight="1" hidden="1">
      <c r="A220" s="112" t="s">
        <v>128</v>
      </c>
      <c r="B220" s="96" t="s">
        <v>107</v>
      </c>
      <c r="C220" s="96" t="s">
        <v>126</v>
      </c>
      <c r="D220" s="105"/>
      <c r="E220" s="105" t="s">
        <v>3</v>
      </c>
      <c r="F220" s="105"/>
      <c r="G220" s="39">
        <f>G221</f>
        <v>0</v>
      </c>
    </row>
    <row r="221" spans="1:7" ht="26.25" customHeight="1" hidden="1">
      <c r="A221" s="95" t="s">
        <v>127</v>
      </c>
      <c r="B221" s="96" t="s">
        <v>107</v>
      </c>
      <c r="C221" s="96" t="s">
        <v>108</v>
      </c>
      <c r="D221" s="105"/>
      <c r="E221" s="105" t="s">
        <v>3</v>
      </c>
      <c r="F221" s="105"/>
      <c r="G221" s="39">
        <f>G222</f>
        <v>0</v>
      </c>
    </row>
    <row r="222" spans="1:7" ht="26.25" customHeight="1" hidden="1">
      <c r="A222" s="97" t="s">
        <v>117</v>
      </c>
      <c r="B222" s="98" t="s">
        <v>107</v>
      </c>
      <c r="C222" s="98" t="s">
        <v>108</v>
      </c>
      <c r="D222" s="108"/>
      <c r="E222" s="108" t="s">
        <v>3</v>
      </c>
      <c r="F222" s="108"/>
      <c r="G222" s="109">
        <f>G223+G226</f>
        <v>0</v>
      </c>
    </row>
    <row r="223" spans="1:7" ht="12.75" customHeight="1" hidden="1">
      <c r="A223" s="94" t="s">
        <v>4</v>
      </c>
      <c r="B223" s="59" t="s">
        <v>107</v>
      </c>
      <c r="C223" s="59" t="s">
        <v>108</v>
      </c>
      <c r="D223" s="80"/>
      <c r="E223" s="80" t="s">
        <v>5</v>
      </c>
      <c r="F223" s="80"/>
      <c r="G223" s="34">
        <f>G224</f>
        <v>0</v>
      </c>
    </row>
    <row r="224" spans="1:7" ht="12.75" customHeight="1" hidden="1">
      <c r="A224" s="101" t="s">
        <v>36</v>
      </c>
      <c r="B224" s="59" t="s">
        <v>107</v>
      </c>
      <c r="C224" s="59" t="s">
        <v>108</v>
      </c>
      <c r="D224" s="80"/>
      <c r="E224" s="80" t="s">
        <v>10</v>
      </c>
      <c r="F224" s="80"/>
      <c r="G224" s="34">
        <f>G225</f>
        <v>0</v>
      </c>
    </row>
    <row r="225" spans="1:7" ht="12.75" customHeight="1" hidden="1">
      <c r="A225" s="94" t="s">
        <v>37</v>
      </c>
      <c r="B225" s="59" t="s">
        <v>107</v>
      </c>
      <c r="C225" s="59" t="s">
        <v>108</v>
      </c>
      <c r="D225" s="80"/>
      <c r="E225" s="80" t="s">
        <v>18</v>
      </c>
      <c r="F225" s="80"/>
      <c r="G225" s="34"/>
    </row>
    <row r="226" spans="1:7" ht="14.25" hidden="1">
      <c r="A226" s="94" t="s">
        <v>21</v>
      </c>
      <c r="B226" s="59" t="s">
        <v>107</v>
      </c>
      <c r="C226" s="59" t="s">
        <v>108</v>
      </c>
      <c r="D226" s="80"/>
      <c r="E226" s="80" t="s">
        <v>22</v>
      </c>
      <c r="F226" s="80"/>
      <c r="G226" s="34">
        <f>G227</f>
        <v>0</v>
      </c>
    </row>
    <row r="227" spans="1:7" ht="14.25" hidden="1">
      <c r="A227" s="94" t="s">
        <v>23</v>
      </c>
      <c r="B227" s="59" t="s">
        <v>107</v>
      </c>
      <c r="C227" s="59" t="s">
        <v>108</v>
      </c>
      <c r="D227" s="80"/>
      <c r="E227" s="80" t="s">
        <v>24</v>
      </c>
      <c r="F227" s="80"/>
      <c r="G227" s="34"/>
    </row>
    <row r="228" spans="1:7" ht="24" customHeight="1">
      <c r="A228" s="115" t="s">
        <v>184</v>
      </c>
      <c r="B228" s="59" t="s">
        <v>107</v>
      </c>
      <c r="C228" s="80" t="s">
        <v>166</v>
      </c>
      <c r="D228" s="80"/>
      <c r="E228" s="80" t="s">
        <v>3</v>
      </c>
      <c r="F228" s="34">
        <f aca="true" t="shared" si="12" ref="F228:G231">F229</f>
        <v>660.9</v>
      </c>
      <c r="G228" s="34">
        <f t="shared" si="12"/>
        <v>660.9</v>
      </c>
    </row>
    <row r="229" spans="1:7" ht="30" customHeight="1">
      <c r="A229" s="115" t="s">
        <v>130</v>
      </c>
      <c r="B229" s="59" t="s">
        <v>107</v>
      </c>
      <c r="C229" s="59" t="s">
        <v>156</v>
      </c>
      <c r="D229" s="80"/>
      <c r="E229" s="80" t="s">
        <v>3</v>
      </c>
      <c r="F229" s="34">
        <f t="shared" si="12"/>
        <v>660.9</v>
      </c>
      <c r="G229" s="34">
        <f t="shared" si="12"/>
        <v>660.9</v>
      </c>
    </row>
    <row r="230" spans="1:7" ht="30.75" customHeight="1">
      <c r="A230" s="115" t="s">
        <v>114</v>
      </c>
      <c r="B230" s="93" t="s">
        <v>107</v>
      </c>
      <c r="C230" s="93" t="s">
        <v>157</v>
      </c>
      <c r="D230" s="80"/>
      <c r="E230" s="80"/>
      <c r="F230" s="34">
        <f t="shared" si="12"/>
        <v>660.9</v>
      </c>
      <c r="G230" s="34">
        <f t="shared" si="12"/>
        <v>660.9</v>
      </c>
    </row>
    <row r="231" spans="1:7" ht="18" customHeight="1">
      <c r="A231" s="115" t="s">
        <v>138</v>
      </c>
      <c r="B231" s="93" t="s">
        <v>107</v>
      </c>
      <c r="C231" s="93" t="s">
        <v>186</v>
      </c>
      <c r="D231" s="80"/>
      <c r="E231" s="80"/>
      <c r="F231" s="34">
        <f t="shared" si="12"/>
        <v>660.9</v>
      </c>
      <c r="G231" s="34">
        <f t="shared" si="12"/>
        <v>660.9</v>
      </c>
    </row>
    <row r="232" spans="1:7" ht="29.25" customHeight="1">
      <c r="A232" s="41" t="s">
        <v>167</v>
      </c>
      <c r="B232" s="93" t="s">
        <v>107</v>
      </c>
      <c r="C232" s="93" t="s">
        <v>186</v>
      </c>
      <c r="D232" s="80" t="s">
        <v>5</v>
      </c>
      <c r="E232" s="80"/>
      <c r="F232" s="34">
        <f>F235+F236+F237+F233+F234</f>
        <v>660.9</v>
      </c>
      <c r="G232" s="34">
        <f>G235+G236+G237+G233+G234</f>
        <v>660.9</v>
      </c>
    </row>
    <row r="233" spans="1:7" ht="14.25" hidden="1">
      <c r="A233" s="115"/>
      <c r="B233" s="93"/>
      <c r="C233" s="93"/>
      <c r="D233" s="80"/>
      <c r="E233" s="80" t="s">
        <v>12</v>
      </c>
      <c r="F233" s="80"/>
      <c r="G233" s="34"/>
    </row>
    <row r="234" spans="1:7" ht="14.25" hidden="1">
      <c r="A234" s="115"/>
      <c r="B234" s="93"/>
      <c r="C234" s="93"/>
      <c r="D234" s="80"/>
      <c r="E234" s="80" t="s">
        <v>17</v>
      </c>
      <c r="F234" s="80"/>
      <c r="G234" s="34"/>
    </row>
    <row r="235" spans="1:7" ht="14.25" hidden="1">
      <c r="A235" s="115"/>
      <c r="B235" s="93"/>
      <c r="C235" s="93"/>
      <c r="D235" s="80"/>
      <c r="E235" s="80" t="s">
        <v>18</v>
      </c>
      <c r="F235" s="80" t="s">
        <v>585</v>
      </c>
      <c r="G235" s="34">
        <v>1.3</v>
      </c>
    </row>
    <row r="236" spans="1:7" ht="14.25" hidden="1">
      <c r="A236" s="41"/>
      <c r="B236" s="59"/>
      <c r="C236" s="59"/>
      <c r="D236" s="80" t="s">
        <v>109</v>
      </c>
      <c r="E236" s="80" t="s">
        <v>24</v>
      </c>
      <c r="F236" s="80"/>
      <c r="G236" s="34"/>
    </row>
    <row r="237" spans="1:7" ht="14.25" hidden="1">
      <c r="A237" s="41"/>
      <c r="B237" s="59"/>
      <c r="C237" s="59"/>
      <c r="D237" s="80"/>
      <c r="E237" s="80" t="s">
        <v>26</v>
      </c>
      <c r="F237" s="80" t="s">
        <v>586</v>
      </c>
      <c r="G237" s="34">
        <v>659.6</v>
      </c>
    </row>
    <row r="238" spans="1:7" ht="22.5" customHeight="1" hidden="1">
      <c r="A238" s="41" t="s">
        <v>127</v>
      </c>
      <c r="B238" s="59" t="s">
        <v>107</v>
      </c>
      <c r="C238" s="59" t="s">
        <v>176</v>
      </c>
      <c r="D238" s="80"/>
      <c r="E238" s="80" t="s">
        <v>3</v>
      </c>
      <c r="F238" s="80"/>
      <c r="G238" s="34">
        <f>G239</f>
        <v>0</v>
      </c>
    </row>
    <row r="239" spans="1:7" ht="28.5" hidden="1">
      <c r="A239" s="41" t="s">
        <v>142</v>
      </c>
      <c r="B239" s="59" t="s">
        <v>107</v>
      </c>
      <c r="C239" s="59" t="s">
        <v>587</v>
      </c>
      <c r="D239" s="80"/>
      <c r="E239" s="80" t="s">
        <v>3</v>
      </c>
      <c r="F239" s="80"/>
      <c r="G239" s="34">
        <f>G241</f>
        <v>0</v>
      </c>
    </row>
    <row r="240" spans="1:7" ht="28.5" hidden="1">
      <c r="A240" s="41" t="s">
        <v>127</v>
      </c>
      <c r="B240" s="59" t="s">
        <v>107</v>
      </c>
      <c r="C240" s="59" t="s">
        <v>588</v>
      </c>
      <c r="D240" s="80"/>
      <c r="E240" s="80" t="s">
        <v>5</v>
      </c>
      <c r="F240" s="80"/>
      <c r="G240" s="34">
        <f>G241</f>
        <v>0</v>
      </c>
    </row>
    <row r="241" spans="1:7" ht="28.5" hidden="1">
      <c r="A241" s="41" t="s">
        <v>167</v>
      </c>
      <c r="B241" s="59" t="s">
        <v>107</v>
      </c>
      <c r="C241" s="59" t="s">
        <v>588</v>
      </c>
      <c r="D241" s="80" t="s">
        <v>5</v>
      </c>
      <c r="E241" s="80" t="s">
        <v>10</v>
      </c>
      <c r="F241" s="80"/>
      <c r="G241" s="34">
        <f>G243</f>
        <v>0</v>
      </c>
    </row>
    <row r="242" spans="1:7" ht="14.25" hidden="1">
      <c r="A242" s="41" t="s">
        <v>37</v>
      </c>
      <c r="B242" s="59" t="s">
        <v>107</v>
      </c>
      <c r="C242" s="59" t="s">
        <v>588</v>
      </c>
      <c r="D242" s="80"/>
      <c r="E242" s="80" t="s">
        <v>18</v>
      </c>
      <c r="F242" s="80"/>
      <c r="G242" s="34"/>
    </row>
    <row r="243" spans="1:7" ht="14.25" hidden="1">
      <c r="A243" s="41" t="s">
        <v>21</v>
      </c>
      <c r="B243" s="59" t="s">
        <v>107</v>
      </c>
      <c r="C243" s="59" t="s">
        <v>588</v>
      </c>
      <c r="D243" s="80"/>
      <c r="E243" s="80" t="s">
        <v>22</v>
      </c>
      <c r="F243" s="80"/>
      <c r="G243" s="34">
        <f>G244</f>
        <v>0</v>
      </c>
    </row>
    <row r="244" spans="1:7" ht="14.25" hidden="1">
      <c r="A244" s="41" t="s">
        <v>25</v>
      </c>
      <c r="B244" s="59" t="s">
        <v>107</v>
      </c>
      <c r="C244" s="59" t="s">
        <v>588</v>
      </c>
      <c r="D244" s="80"/>
      <c r="E244" s="80" t="s">
        <v>26</v>
      </c>
      <c r="F244" s="80"/>
      <c r="G244" s="34"/>
    </row>
    <row r="245" spans="1:7" ht="18" customHeight="1">
      <c r="A245" s="95" t="s">
        <v>32</v>
      </c>
      <c r="B245" s="96" t="s">
        <v>86</v>
      </c>
      <c r="C245" s="96" t="s">
        <v>155</v>
      </c>
      <c r="D245" s="105"/>
      <c r="E245" s="105" t="s">
        <v>3</v>
      </c>
      <c r="F245" s="39">
        <f>F255+F264</f>
        <v>9816.585</v>
      </c>
      <c r="G245" s="39">
        <f>G255+G264</f>
        <v>10918.685</v>
      </c>
    </row>
    <row r="246" spans="1:7" ht="42.75" hidden="1">
      <c r="A246" s="112" t="s">
        <v>73</v>
      </c>
      <c r="B246" s="99" t="s">
        <v>86</v>
      </c>
      <c r="C246" s="99" t="s">
        <v>72</v>
      </c>
      <c r="D246" s="113"/>
      <c r="E246" s="113" t="s">
        <v>3</v>
      </c>
      <c r="F246" s="113"/>
      <c r="G246" s="100">
        <f>G247+G251</f>
        <v>0</v>
      </c>
    </row>
    <row r="247" spans="1:7" ht="14.25" hidden="1">
      <c r="A247" s="114" t="s">
        <v>71</v>
      </c>
      <c r="B247" s="98" t="s">
        <v>86</v>
      </c>
      <c r="C247" s="98" t="s">
        <v>72</v>
      </c>
      <c r="D247" s="108"/>
      <c r="E247" s="108" t="s">
        <v>3</v>
      </c>
      <c r="F247" s="108"/>
      <c r="G247" s="109">
        <f>G248</f>
        <v>0</v>
      </c>
    </row>
    <row r="248" spans="1:7" ht="14.25" customHeight="1" hidden="1">
      <c r="A248" s="94" t="s">
        <v>4</v>
      </c>
      <c r="B248" s="59" t="s">
        <v>86</v>
      </c>
      <c r="C248" s="59" t="s">
        <v>72</v>
      </c>
      <c r="D248" s="80"/>
      <c r="E248" s="80" t="s">
        <v>5</v>
      </c>
      <c r="F248" s="80"/>
      <c r="G248" s="34">
        <f>G249</f>
        <v>0</v>
      </c>
    </row>
    <row r="249" spans="1:7" ht="15.75" customHeight="1" hidden="1">
      <c r="A249" s="101" t="s">
        <v>36</v>
      </c>
      <c r="B249" s="59" t="s">
        <v>86</v>
      </c>
      <c r="C249" s="80" t="s">
        <v>72</v>
      </c>
      <c r="D249" s="80"/>
      <c r="E249" s="80" t="s">
        <v>10</v>
      </c>
      <c r="F249" s="80"/>
      <c r="G249" s="34">
        <f>G250</f>
        <v>0</v>
      </c>
    </row>
    <row r="250" spans="1:7" ht="15.75" customHeight="1" hidden="1">
      <c r="A250" s="94" t="s">
        <v>37</v>
      </c>
      <c r="B250" s="59" t="s">
        <v>86</v>
      </c>
      <c r="C250" s="59" t="s">
        <v>72</v>
      </c>
      <c r="D250" s="59"/>
      <c r="E250" s="59" t="s">
        <v>18</v>
      </c>
      <c r="F250" s="93"/>
      <c r="G250" s="110"/>
    </row>
    <row r="251" spans="1:7" ht="15.75" customHeight="1" hidden="1">
      <c r="A251" s="114" t="s">
        <v>38</v>
      </c>
      <c r="B251" s="98" t="s">
        <v>86</v>
      </c>
      <c r="C251" s="98" t="s">
        <v>72</v>
      </c>
      <c r="D251" s="108"/>
      <c r="E251" s="108" t="s">
        <v>3</v>
      </c>
      <c r="F251" s="108"/>
      <c r="G251" s="109">
        <f>G252</f>
        <v>0</v>
      </c>
    </row>
    <row r="252" spans="1:7" ht="12.75" customHeight="1" hidden="1">
      <c r="A252" s="94" t="s">
        <v>4</v>
      </c>
      <c r="B252" s="59" t="s">
        <v>86</v>
      </c>
      <c r="C252" s="59" t="s">
        <v>72</v>
      </c>
      <c r="D252" s="80"/>
      <c r="E252" s="80" t="s">
        <v>5</v>
      </c>
      <c r="F252" s="80"/>
      <c r="G252" s="34">
        <f>G253</f>
        <v>0</v>
      </c>
    </row>
    <row r="253" spans="1:7" ht="11.25" customHeight="1" hidden="1">
      <c r="A253" s="101" t="s">
        <v>36</v>
      </c>
      <c r="B253" s="59" t="s">
        <v>86</v>
      </c>
      <c r="C253" s="80" t="s">
        <v>72</v>
      </c>
      <c r="D253" s="80"/>
      <c r="E253" s="80" t="s">
        <v>10</v>
      </c>
      <c r="F253" s="80"/>
      <c r="G253" s="34">
        <f>G254</f>
        <v>0</v>
      </c>
    </row>
    <row r="254" spans="1:7" ht="13.5" customHeight="1" hidden="1">
      <c r="A254" s="94" t="s">
        <v>37</v>
      </c>
      <c r="B254" s="59" t="s">
        <v>86</v>
      </c>
      <c r="C254" s="59" t="s">
        <v>72</v>
      </c>
      <c r="D254" s="59"/>
      <c r="E254" s="59" t="s">
        <v>18</v>
      </c>
      <c r="F254" s="93"/>
      <c r="G254" s="110"/>
    </row>
    <row r="255" spans="1:7" ht="19.5" customHeight="1" hidden="1">
      <c r="A255" s="94" t="s">
        <v>125</v>
      </c>
      <c r="B255" s="59" t="s">
        <v>86</v>
      </c>
      <c r="C255" s="59" t="s">
        <v>176</v>
      </c>
      <c r="D255" s="59"/>
      <c r="E255" s="59"/>
      <c r="F255" s="93"/>
      <c r="G255" s="110">
        <f>G256</f>
        <v>0</v>
      </c>
    </row>
    <row r="256" spans="1:7" ht="36" customHeight="1" hidden="1">
      <c r="A256" s="94" t="s">
        <v>589</v>
      </c>
      <c r="B256" s="59" t="s">
        <v>86</v>
      </c>
      <c r="C256" s="59" t="s">
        <v>590</v>
      </c>
      <c r="D256" s="80"/>
      <c r="E256" s="80" t="s">
        <v>3</v>
      </c>
      <c r="F256" s="80"/>
      <c r="G256" s="34">
        <f>G257</f>
        <v>0</v>
      </c>
    </row>
    <row r="257" spans="1:7" ht="33" customHeight="1" hidden="1">
      <c r="A257" s="94" t="s">
        <v>127</v>
      </c>
      <c r="B257" s="59" t="s">
        <v>86</v>
      </c>
      <c r="C257" s="59" t="s">
        <v>591</v>
      </c>
      <c r="D257" s="80"/>
      <c r="E257" s="80" t="s">
        <v>3</v>
      </c>
      <c r="F257" s="80"/>
      <c r="G257" s="34">
        <f>G258</f>
        <v>0</v>
      </c>
    </row>
    <row r="258" spans="1:7" ht="42" customHeight="1" hidden="1">
      <c r="A258" s="103" t="s">
        <v>592</v>
      </c>
      <c r="B258" s="59" t="s">
        <v>86</v>
      </c>
      <c r="C258" s="59" t="s">
        <v>593</v>
      </c>
      <c r="D258" s="80"/>
      <c r="E258" s="80" t="s">
        <v>3</v>
      </c>
      <c r="F258" s="80"/>
      <c r="G258" s="34">
        <f>G259+G262</f>
        <v>0</v>
      </c>
    </row>
    <row r="259" spans="1:7" ht="30.75" customHeight="1" hidden="1">
      <c r="A259" s="103" t="s">
        <v>167</v>
      </c>
      <c r="B259" s="59" t="s">
        <v>86</v>
      </c>
      <c r="C259" s="59" t="s">
        <v>593</v>
      </c>
      <c r="D259" s="80" t="s">
        <v>5</v>
      </c>
      <c r="E259" s="80" t="s">
        <v>5</v>
      </c>
      <c r="F259" s="80"/>
      <c r="G259" s="34">
        <f>G260</f>
        <v>0</v>
      </c>
    </row>
    <row r="260" spans="1:7" ht="13.5" customHeight="1" hidden="1">
      <c r="A260" s="101" t="s">
        <v>36</v>
      </c>
      <c r="B260" s="59" t="s">
        <v>86</v>
      </c>
      <c r="C260" s="59" t="s">
        <v>108</v>
      </c>
      <c r="D260" s="80" t="s">
        <v>109</v>
      </c>
      <c r="E260" s="80" t="s">
        <v>10</v>
      </c>
      <c r="F260" s="80"/>
      <c r="G260" s="34">
        <f>G261</f>
        <v>0</v>
      </c>
    </row>
    <row r="261" spans="1:7" ht="13.5" customHeight="1" hidden="1">
      <c r="A261" s="94" t="s">
        <v>37</v>
      </c>
      <c r="B261" s="59" t="s">
        <v>86</v>
      </c>
      <c r="C261" s="59" t="s">
        <v>108</v>
      </c>
      <c r="D261" s="80" t="s">
        <v>109</v>
      </c>
      <c r="E261" s="80" t="s">
        <v>18</v>
      </c>
      <c r="F261" s="80"/>
      <c r="G261" s="34"/>
    </row>
    <row r="262" spans="1:7" ht="13.5" customHeight="1" hidden="1">
      <c r="A262" s="94" t="s">
        <v>21</v>
      </c>
      <c r="B262" s="59" t="s">
        <v>86</v>
      </c>
      <c r="C262" s="59" t="s">
        <v>108</v>
      </c>
      <c r="D262" s="80" t="s">
        <v>109</v>
      </c>
      <c r="E262" s="80" t="s">
        <v>22</v>
      </c>
      <c r="F262" s="80"/>
      <c r="G262" s="34">
        <f>G263</f>
        <v>0</v>
      </c>
    </row>
    <row r="263" spans="1:7" ht="13.5" customHeight="1" hidden="1">
      <c r="A263" s="94" t="s">
        <v>23</v>
      </c>
      <c r="B263" s="59" t="s">
        <v>86</v>
      </c>
      <c r="C263" s="59" t="s">
        <v>108</v>
      </c>
      <c r="D263" s="80" t="s">
        <v>109</v>
      </c>
      <c r="E263" s="80" t="s">
        <v>24</v>
      </c>
      <c r="F263" s="80"/>
      <c r="G263" s="34"/>
    </row>
    <row r="264" spans="1:7" ht="33" customHeight="1">
      <c r="A264" s="94" t="s">
        <v>170</v>
      </c>
      <c r="B264" s="59" t="s">
        <v>86</v>
      </c>
      <c r="C264" s="59" t="s">
        <v>166</v>
      </c>
      <c r="D264" s="80"/>
      <c r="E264" s="80"/>
      <c r="F264" s="34">
        <f>F269+F307</f>
        <v>9816.585</v>
      </c>
      <c r="G264" s="34">
        <f>G269+G307</f>
        <v>10918.685</v>
      </c>
    </row>
    <row r="265" spans="1:7" ht="28.5" hidden="1">
      <c r="A265" s="94" t="s">
        <v>146</v>
      </c>
      <c r="B265" s="59" t="s">
        <v>86</v>
      </c>
      <c r="C265" s="59" t="s">
        <v>147</v>
      </c>
      <c r="D265" s="80"/>
      <c r="E265" s="80" t="s">
        <v>3</v>
      </c>
      <c r="F265" s="80"/>
      <c r="G265" s="34">
        <f>G266</f>
        <v>0</v>
      </c>
    </row>
    <row r="266" spans="1:7" ht="28.5" hidden="1">
      <c r="A266" s="103" t="s">
        <v>117</v>
      </c>
      <c r="B266" s="59" t="s">
        <v>86</v>
      </c>
      <c r="C266" s="59" t="s">
        <v>147</v>
      </c>
      <c r="D266" s="80"/>
      <c r="E266" s="80" t="s">
        <v>3</v>
      </c>
      <c r="F266" s="80"/>
      <c r="G266" s="34">
        <f>G267</f>
        <v>0</v>
      </c>
    </row>
    <row r="267" spans="1:7" ht="14.25" hidden="1">
      <c r="A267" s="94" t="s">
        <v>4</v>
      </c>
      <c r="B267" s="59" t="s">
        <v>86</v>
      </c>
      <c r="C267" s="59" t="s">
        <v>147</v>
      </c>
      <c r="D267" s="80"/>
      <c r="E267" s="80" t="s">
        <v>5</v>
      </c>
      <c r="F267" s="80"/>
      <c r="G267" s="34">
        <f>G268</f>
        <v>0</v>
      </c>
    </row>
    <row r="268" spans="1:7" ht="14.25" hidden="1">
      <c r="A268" s="94" t="s">
        <v>23</v>
      </c>
      <c r="B268" s="59" t="s">
        <v>86</v>
      </c>
      <c r="C268" s="80" t="s">
        <v>147</v>
      </c>
      <c r="D268" s="80"/>
      <c r="E268" s="80" t="s">
        <v>18</v>
      </c>
      <c r="F268" s="80"/>
      <c r="G268" s="34"/>
    </row>
    <row r="269" spans="1:8" ht="33.75" customHeight="1">
      <c r="A269" s="94" t="s">
        <v>130</v>
      </c>
      <c r="B269" s="59" t="s">
        <v>86</v>
      </c>
      <c r="C269" s="80" t="s">
        <v>156</v>
      </c>
      <c r="D269" s="80"/>
      <c r="E269" s="80"/>
      <c r="F269" s="34">
        <f>F270+F303</f>
        <v>6715.2</v>
      </c>
      <c r="G269" s="34">
        <f>G270+G303</f>
        <v>7817.3</v>
      </c>
      <c r="H269" s="12"/>
    </row>
    <row r="270" spans="1:7" ht="30.75" customHeight="1">
      <c r="A270" s="92" t="s">
        <v>114</v>
      </c>
      <c r="B270" s="59" t="s">
        <v>86</v>
      </c>
      <c r="C270" s="80" t="s">
        <v>157</v>
      </c>
      <c r="D270" s="80"/>
      <c r="E270" s="80"/>
      <c r="F270" s="34">
        <f>F271</f>
        <v>6715.2</v>
      </c>
      <c r="G270" s="34">
        <f>G271</f>
        <v>7817.3</v>
      </c>
    </row>
    <row r="271" spans="1:7" ht="31.5" customHeight="1">
      <c r="A271" s="94" t="s">
        <v>135</v>
      </c>
      <c r="B271" s="59" t="s">
        <v>86</v>
      </c>
      <c r="C271" s="59" t="s">
        <v>177</v>
      </c>
      <c r="D271" s="80"/>
      <c r="E271" s="80"/>
      <c r="F271" s="34">
        <f>F272+F288+F282</f>
        <v>6715.2</v>
      </c>
      <c r="G271" s="34">
        <f>G272+G288+G282</f>
        <v>7817.3</v>
      </c>
    </row>
    <row r="272" spans="1:7" ht="18" customHeight="1">
      <c r="A272" s="101" t="s">
        <v>33</v>
      </c>
      <c r="B272" s="59" t="s">
        <v>86</v>
      </c>
      <c r="C272" s="59" t="s">
        <v>178</v>
      </c>
      <c r="D272" s="80"/>
      <c r="E272" s="80"/>
      <c r="F272" s="34">
        <f>F274</f>
        <v>2158.8</v>
      </c>
      <c r="G272" s="34">
        <f>G274</f>
        <v>2158.8</v>
      </c>
    </row>
    <row r="273" spans="1:7" ht="33" customHeight="1">
      <c r="A273" s="103" t="s">
        <v>167</v>
      </c>
      <c r="B273" s="59" t="s">
        <v>86</v>
      </c>
      <c r="C273" s="59" t="s">
        <v>178</v>
      </c>
      <c r="D273" s="80" t="s">
        <v>5</v>
      </c>
      <c r="E273" s="80"/>
      <c r="F273" s="34">
        <f>F274+F279</f>
        <v>2158.8</v>
      </c>
      <c r="G273" s="34">
        <f>G274+G279</f>
        <v>2158.8</v>
      </c>
    </row>
    <row r="274" spans="1:7" ht="14.25" hidden="1">
      <c r="A274" s="94" t="s">
        <v>4</v>
      </c>
      <c r="B274" s="59" t="s">
        <v>86</v>
      </c>
      <c r="C274" s="59" t="s">
        <v>178</v>
      </c>
      <c r="D274" s="80" t="s">
        <v>5</v>
      </c>
      <c r="E274" s="80" t="s">
        <v>5</v>
      </c>
      <c r="F274" s="34">
        <f>F275</f>
        <v>2158.8</v>
      </c>
      <c r="G274" s="34">
        <f>G275</f>
        <v>2158.8</v>
      </c>
    </row>
    <row r="275" spans="1:7" ht="14.25" hidden="1">
      <c r="A275" s="94" t="s">
        <v>42</v>
      </c>
      <c r="B275" s="59" t="s">
        <v>86</v>
      </c>
      <c r="C275" s="59" t="s">
        <v>178</v>
      </c>
      <c r="D275" s="80" t="s">
        <v>109</v>
      </c>
      <c r="E275" s="80" t="s">
        <v>10</v>
      </c>
      <c r="F275" s="34">
        <f>F276+F277+F278</f>
        <v>2158.8</v>
      </c>
      <c r="G275" s="34">
        <f>G276+G277+G278</f>
        <v>2158.8</v>
      </c>
    </row>
    <row r="276" spans="1:7" ht="14.25" hidden="1">
      <c r="A276" s="101" t="s">
        <v>15</v>
      </c>
      <c r="B276" s="59" t="s">
        <v>86</v>
      </c>
      <c r="C276" s="59" t="s">
        <v>178</v>
      </c>
      <c r="D276" s="80" t="s">
        <v>109</v>
      </c>
      <c r="E276" s="80" t="s">
        <v>16</v>
      </c>
      <c r="F276" s="80" t="s">
        <v>594</v>
      </c>
      <c r="G276" s="34">
        <v>1430.1</v>
      </c>
    </row>
    <row r="277" spans="1:7" ht="14.25" hidden="1">
      <c r="A277" s="94" t="s">
        <v>44</v>
      </c>
      <c r="B277" s="59" t="s">
        <v>86</v>
      </c>
      <c r="C277" s="59" t="s">
        <v>178</v>
      </c>
      <c r="D277" s="80" t="s">
        <v>109</v>
      </c>
      <c r="E277" s="80" t="s">
        <v>17</v>
      </c>
      <c r="F277" s="80" t="s">
        <v>620</v>
      </c>
      <c r="G277" s="34">
        <v>728.7</v>
      </c>
    </row>
    <row r="278" spans="1:7" ht="14.25" hidden="1">
      <c r="A278" s="94" t="s">
        <v>37</v>
      </c>
      <c r="B278" s="59" t="s">
        <v>86</v>
      </c>
      <c r="C278" s="59" t="s">
        <v>178</v>
      </c>
      <c r="D278" s="80" t="s">
        <v>109</v>
      </c>
      <c r="E278" s="80" t="s">
        <v>18</v>
      </c>
      <c r="F278" s="80"/>
      <c r="G278" s="34"/>
    </row>
    <row r="279" spans="1:7" ht="14.25" hidden="1">
      <c r="A279" s="94" t="s">
        <v>21</v>
      </c>
      <c r="B279" s="59" t="s">
        <v>86</v>
      </c>
      <c r="C279" s="59" t="s">
        <v>178</v>
      </c>
      <c r="D279" s="59" t="s">
        <v>109</v>
      </c>
      <c r="E279" s="33">
        <v>300</v>
      </c>
      <c r="F279" s="33"/>
      <c r="G279" s="34">
        <f>G280+G281</f>
        <v>0</v>
      </c>
    </row>
    <row r="280" spans="1:7" ht="14.25" hidden="1">
      <c r="A280" s="94" t="s">
        <v>23</v>
      </c>
      <c r="B280" s="59" t="s">
        <v>86</v>
      </c>
      <c r="C280" s="59" t="s">
        <v>178</v>
      </c>
      <c r="D280" s="59" t="s">
        <v>109</v>
      </c>
      <c r="E280" s="33">
        <v>310</v>
      </c>
      <c r="F280" s="33"/>
      <c r="G280" s="34"/>
    </row>
    <row r="281" spans="1:7" ht="14.25" hidden="1">
      <c r="A281" s="107" t="s">
        <v>25</v>
      </c>
      <c r="B281" s="59" t="s">
        <v>86</v>
      </c>
      <c r="C281" s="59" t="s">
        <v>178</v>
      </c>
      <c r="D281" s="59" t="s">
        <v>109</v>
      </c>
      <c r="E281" s="33">
        <v>340</v>
      </c>
      <c r="F281" s="33"/>
      <c r="G281" s="34"/>
    </row>
    <row r="282" spans="1:7" ht="15" customHeight="1">
      <c r="A282" s="94" t="s">
        <v>52</v>
      </c>
      <c r="B282" s="59" t="s">
        <v>86</v>
      </c>
      <c r="C282" s="59" t="s">
        <v>185</v>
      </c>
      <c r="D282" s="80"/>
      <c r="E282" s="80"/>
      <c r="F282" s="34">
        <f aca="true" t="shared" si="13" ref="F282:G284">F283</f>
        <v>980.4</v>
      </c>
      <c r="G282" s="34">
        <f t="shared" si="13"/>
        <v>980.4</v>
      </c>
    </row>
    <row r="283" spans="1:7" ht="28.5" customHeight="1">
      <c r="A283" s="103" t="s">
        <v>167</v>
      </c>
      <c r="B283" s="59" t="s">
        <v>86</v>
      </c>
      <c r="C283" s="59" t="s">
        <v>185</v>
      </c>
      <c r="D283" s="80" t="s">
        <v>5</v>
      </c>
      <c r="E283" s="80"/>
      <c r="F283" s="34">
        <f t="shared" si="13"/>
        <v>980.4</v>
      </c>
      <c r="G283" s="34">
        <f t="shared" si="13"/>
        <v>980.4</v>
      </c>
    </row>
    <row r="284" spans="1:7" ht="14.25" customHeight="1" hidden="1">
      <c r="A284" s="94" t="s">
        <v>4</v>
      </c>
      <c r="B284" s="59" t="s">
        <v>86</v>
      </c>
      <c r="C284" s="59" t="s">
        <v>185</v>
      </c>
      <c r="D284" s="80" t="s">
        <v>109</v>
      </c>
      <c r="E284" s="80" t="s">
        <v>5</v>
      </c>
      <c r="F284" s="34">
        <f t="shared" si="13"/>
        <v>980.4</v>
      </c>
      <c r="G284" s="34">
        <f t="shared" si="13"/>
        <v>980.4</v>
      </c>
    </row>
    <row r="285" spans="1:7" ht="14.25" customHeight="1" hidden="1">
      <c r="A285" s="101" t="s">
        <v>36</v>
      </c>
      <c r="B285" s="59" t="s">
        <v>86</v>
      </c>
      <c r="C285" s="59" t="s">
        <v>185</v>
      </c>
      <c r="D285" s="80" t="s">
        <v>109</v>
      </c>
      <c r="E285" s="80" t="s">
        <v>10</v>
      </c>
      <c r="F285" s="34">
        <f>F286+F287</f>
        <v>980.4</v>
      </c>
      <c r="G285" s="34">
        <f>G286+G287</f>
        <v>980.4</v>
      </c>
    </row>
    <row r="286" spans="1:7" ht="15" customHeight="1" hidden="1">
      <c r="A286" s="94" t="s">
        <v>44</v>
      </c>
      <c r="B286" s="59" t="s">
        <v>86</v>
      </c>
      <c r="C286" s="59" t="s">
        <v>185</v>
      </c>
      <c r="D286" s="59" t="s">
        <v>109</v>
      </c>
      <c r="E286" s="59" t="s">
        <v>17</v>
      </c>
      <c r="F286" s="93"/>
      <c r="G286" s="110"/>
    </row>
    <row r="287" spans="1:7" ht="14.25" hidden="1">
      <c r="A287" s="94" t="s">
        <v>37</v>
      </c>
      <c r="B287" s="59" t="s">
        <v>86</v>
      </c>
      <c r="C287" s="59" t="s">
        <v>185</v>
      </c>
      <c r="D287" s="59" t="s">
        <v>109</v>
      </c>
      <c r="E287" s="59" t="s">
        <v>18</v>
      </c>
      <c r="F287" s="110">
        <v>980.4</v>
      </c>
      <c r="G287" s="110">
        <v>980.4</v>
      </c>
    </row>
    <row r="288" spans="1:7" ht="29.25" customHeight="1">
      <c r="A288" s="94" t="s">
        <v>51</v>
      </c>
      <c r="B288" s="59" t="s">
        <v>86</v>
      </c>
      <c r="C288" s="59" t="s">
        <v>179</v>
      </c>
      <c r="D288" s="59"/>
      <c r="E288" s="59"/>
      <c r="F288" s="34">
        <f>F294+F289</f>
        <v>3576</v>
      </c>
      <c r="G288" s="34">
        <f>G294+G289</f>
        <v>4678.1</v>
      </c>
    </row>
    <row r="289" spans="1:7" ht="65.25" customHeight="1" hidden="1">
      <c r="A289" s="94" t="s">
        <v>159</v>
      </c>
      <c r="B289" s="59" t="s">
        <v>86</v>
      </c>
      <c r="C289" s="59" t="s">
        <v>179</v>
      </c>
      <c r="D289" s="59" t="s">
        <v>160</v>
      </c>
      <c r="E289" s="59" t="s">
        <v>3</v>
      </c>
      <c r="F289" s="93"/>
      <c r="G289" s="110">
        <f>G290</f>
        <v>0</v>
      </c>
    </row>
    <row r="290" spans="1:7" ht="15" customHeight="1" hidden="1">
      <c r="A290" s="94" t="s">
        <v>4</v>
      </c>
      <c r="B290" s="59" t="s">
        <v>86</v>
      </c>
      <c r="C290" s="59" t="s">
        <v>106</v>
      </c>
      <c r="D290" s="59" t="s">
        <v>110</v>
      </c>
      <c r="E290" s="33">
        <v>200</v>
      </c>
      <c r="F290" s="119"/>
      <c r="G290" s="110">
        <f>G291</f>
        <v>0</v>
      </c>
    </row>
    <row r="291" spans="1:7" ht="16.5" customHeight="1" hidden="1">
      <c r="A291" s="94" t="s">
        <v>35</v>
      </c>
      <c r="B291" s="59" t="s">
        <v>86</v>
      </c>
      <c r="C291" s="59" t="s">
        <v>106</v>
      </c>
      <c r="D291" s="59" t="s">
        <v>110</v>
      </c>
      <c r="E291" s="80" t="s">
        <v>6</v>
      </c>
      <c r="F291" s="239"/>
      <c r="G291" s="110">
        <f>G292+G293</f>
        <v>0</v>
      </c>
    </row>
    <row r="292" spans="1:7" ht="16.5" customHeight="1" hidden="1">
      <c r="A292" s="94" t="s">
        <v>7</v>
      </c>
      <c r="B292" s="59" t="s">
        <v>86</v>
      </c>
      <c r="C292" s="59" t="s">
        <v>106</v>
      </c>
      <c r="D292" s="59" t="s">
        <v>110</v>
      </c>
      <c r="E292" s="80" t="s">
        <v>8</v>
      </c>
      <c r="F292" s="239"/>
      <c r="G292" s="110"/>
    </row>
    <row r="293" spans="1:7" ht="17.25" customHeight="1" hidden="1">
      <c r="A293" s="94" t="s">
        <v>40</v>
      </c>
      <c r="B293" s="59" t="s">
        <v>86</v>
      </c>
      <c r="C293" s="59" t="s">
        <v>106</v>
      </c>
      <c r="D293" s="59" t="s">
        <v>163</v>
      </c>
      <c r="E293" s="80" t="s">
        <v>9</v>
      </c>
      <c r="F293" s="239"/>
      <c r="G293" s="110"/>
    </row>
    <row r="294" spans="1:7" ht="33.75" customHeight="1">
      <c r="A294" s="94" t="s">
        <v>167</v>
      </c>
      <c r="B294" s="59" t="s">
        <v>86</v>
      </c>
      <c r="C294" s="59" t="s">
        <v>179</v>
      </c>
      <c r="D294" s="59" t="s">
        <v>5</v>
      </c>
      <c r="E294" s="59"/>
      <c r="F294" s="110">
        <f>F295+F300</f>
        <v>3576</v>
      </c>
      <c r="G294" s="110">
        <f>G295+G300</f>
        <v>4678.1</v>
      </c>
    </row>
    <row r="295" spans="1:7" ht="15.75" customHeight="1" hidden="1">
      <c r="A295" s="94" t="s">
        <v>4</v>
      </c>
      <c r="B295" s="59" t="s">
        <v>86</v>
      </c>
      <c r="C295" s="59" t="s">
        <v>179</v>
      </c>
      <c r="D295" s="59" t="s">
        <v>109</v>
      </c>
      <c r="E295" s="33">
        <v>200</v>
      </c>
      <c r="F295" s="110">
        <f>F296</f>
        <v>3576</v>
      </c>
      <c r="G295" s="110">
        <f>G296</f>
        <v>4678.1</v>
      </c>
    </row>
    <row r="296" spans="1:7" ht="12.75" customHeight="1" hidden="1">
      <c r="A296" s="94" t="s">
        <v>42</v>
      </c>
      <c r="B296" s="59" t="s">
        <v>86</v>
      </c>
      <c r="C296" s="59" t="s">
        <v>179</v>
      </c>
      <c r="D296" s="59" t="s">
        <v>109</v>
      </c>
      <c r="E296" s="33">
        <v>220</v>
      </c>
      <c r="F296" s="110">
        <f>F298+F297+F299</f>
        <v>3576</v>
      </c>
      <c r="G296" s="110">
        <f>G298+G297+G299</f>
        <v>4678.1</v>
      </c>
    </row>
    <row r="297" spans="1:7" ht="14.25" hidden="1">
      <c r="A297" s="94" t="s">
        <v>11</v>
      </c>
      <c r="B297" s="59" t="s">
        <v>86</v>
      </c>
      <c r="C297" s="59" t="s">
        <v>179</v>
      </c>
      <c r="D297" s="59" t="s">
        <v>109</v>
      </c>
      <c r="E297" s="33">
        <v>222</v>
      </c>
      <c r="F297" s="119"/>
      <c r="G297" s="110"/>
    </row>
    <row r="298" spans="1:7" ht="14.25" hidden="1">
      <c r="A298" s="94" t="s">
        <v>44</v>
      </c>
      <c r="B298" s="59" t="s">
        <v>86</v>
      </c>
      <c r="C298" s="59" t="s">
        <v>179</v>
      </c>
      <c r="D298" s="59" t="s">
        <v>109</v>
      </c>
      <c r="E298" s="33">
        <v>225</v>
      </c>
      <c r="F298" s="119">
        <v>3576</v>
      </c>
      <c r="G298" s="110">
        <v>4678.1</v>
      </c>
    </row>
    <row r="299" spans="1:7" ht="14.25" hidden="1">
      <c r="A299" s="94" t="s">
        <v>37</v>
      </c>
      <c r="B299" s="59" t="s">
        <v>86</v>
      </c>
      <c r="C299" s="59" t="s">
        <v>179</v>
      </c>
      <c r="D299" s="59" t="s">
        <v>109</v>
      </c>
      <c r="E299" s="33">
        <v>226</v>
      </c>
      <c r="F299" s="119"/>
      <c r="G299" s="110"/>
    </row>
    <row r="300" spans="1:7" ht="14.25" hidden="1">
      <c r="A300" s="94" t="s">
        <v>21</v>
      </c>
      <c r="B300" s="59" t="s">
        <v>86</v>
      </c>
      <c r="C300" s="59" t="s">
        <v>179</v>
      </c>
      <c r="D300" s="59" t="s">
        <v>109</v>
      </c>
      <c r="E300" s="33">
        <v>300</v>
      </c>
      <c r="F300" s="119"/>
      <c r="G300" s="110">
        <f>G301+G302</f>
        <v>0</v>
      </c>
    </row>
    <row r="301" spans="1:7" ht="14.25" hidden="1">
      <c r="A301" s="94" t="s">
        <v>23</v>
      </c>
      <c r="B301" s="59" t="s">
        <v>86</v>
      </c>
      <c r="C301" s="59" t="s">
        <v>179</v>
      </c>
      <c r="D301" s="59" t="s">
        <v>109</v>
      </c>
      <c r="E301" s="33">
        <v>310</v>
      </c>
      <c r="F301" s="119"/>
      <c r="G301" s="110"/>
    </row>
    <row r="302" spans="1:7" ht="14.25" hidden="1">
      <c r="A302" s="107" t="s">
        <v>25</v>
      </c>
      <c r="B302" s="59" t="s">
        <v>86</v>
      </c>
      <c r="C302" s="59" t="s">
        <v>179</v>
      </c>
      <c r="D302" s="59" t="s">
        <v>109</v>
      </c>
      <c r="E302" s="33">
        <v>340</v>
      </c>
      <c r="F302" s="119"/>
      <c r="G302" s="110"/>
    </row>
    <row r="303" spans="1:7" ht="30" customHeight="1" hidden="1">
      <c r="A303" s="94" t="s">
        <v>145</v>
      </c>
      <c r="B303" s="59" t="s">
        <v>86</v>
      </c>
      <c r="C303" s="59" t="s">
        <v>595</v>
      </c>
      <c r="D303" s="80"/>
      <c r="E303" s="80"/>
      <c r="F303" s="80"/>
      <c r="G303" s="34">
        <f>G304</f>
        <v>0</v>
      </c>
    </row>
    <row r="304" spans="1:7" ht="42.75" hidden="1">
      <c r="A304" s="94" t="s">
        <v>188</v>
      </c>
      <c r="B304" s="59" t="s">
        <v>86</v>
      </c>
      <c r="C304" s="59" t="s">
        <v>595</v>
      </c>
      <c r="D304" s="80" t="s">
        <v>187</v>
      </c>
      <c r="E304" s="80"/>
      <c r="F304" s="80"/>
      <c r="G304" s="34">
        <f>G305</f>
        <v>0</v>
      </c>
    </row>
    <row r="305" spans="1:7" ht="14.25" hidden="1">
      <c r="A305" s="94" t="s">
        <v>4</v>
      </c>
      <c r="B305" s="59" t="s">
        <v>86</v>
      </c>
      <c r="C305" s="59" t="s">
        <v>595</v>
      </c>
      <c r="D305" s="80" t="s">
        <v>137</v>
      </c>
      <c r="E305" s="80" t="s">
        <v>5</v>
      </c>
      <c r="F305" s="80"/>
      <c r="G305" s="34">
        <f>G306</f>
        <v>0</v>
      </c>
    </row>
    <row r="306" spans="1:7" ht="14.25" hidden="1">
      <c r="A306" s="94" t="s">
        <v>23</v>
      </c>
      <c r="B306" s="59" t="s">
        <v>86</v>
      </c>
      <c r="C306" s="59" t="s">
        <v>595</v>
      </c>
      <c r="D306" s="80" t="s">
        <v>137</v>
      </c>
      <c r="E306" s="80" t="s">
        <v>24</v>
      </c>
      <c r="F306" s="80"/>
      <c r="G306" s="34"/>
    </row>
    <row r="307" spans="1:7" ht="28.5">
      <c r="A307" s="94" t="s">
        <v>184</v>
      </c>
      <c r="B307" s="59" t="s">
        <v>86</v>
      </c>
      <c r="C307" s="59" t="s">
        <v>330</v>
      </c>
      <c r="D307" s="80"/>
      <c r="E307" s="80"/>
      <c r="F307" s="34">
        <f>F308</f>
        <v>3101.3849999999998</v>
      </c>
      <c r="G307" s="34">
        <f>G308</f>
        <v>3101.3849999999998</v>
      </c>
    </row>
    <row r="308" spans="1:7" ht="28.5">
      <c r="A308" s="94" t="s">
        <v>331</v>
      </c>
      <c r="B308" s="59" t="s">
        <v>86</v>
      </c>
      <c r="C308" s="59" t="s">
        <v>332</v>
      </c>
      <c r="D308" s="80"/>
      <c r="E308" s="80"/>
      <c r="F308" s="34">
        <f>F309</f>
        <v>3101.3849999999998</v>
      </c>
      <c r="G308" s="34">
        <f>G309</f>
        <v>3101.3849999999998</v>
      </c>
    </row>
    <row r="309" spans="1:7" ht="28.5">
      <c r="A309" s="41" t="s">
        <v>167</v>
      </c>
      <c r="B309" s="59" t="s">
        <v>86</v>
      </c>
      <c r="C309" s="59" t="s">
        <v>332</v>
      </c>
      <c r="D309" s="80" t="s">
        <v>5</v>
      </c>
      <c r="E309" s="80"/>
      <c r="F309" s="34">
        <f>F310</f>
        <v>3101.3849999999998</v>
      </c>
      <c r="G309" s="34">
        <f>G310</f>
        <v>3101.3849999999998</v>
      </c>
    </row>
    <row r="310" spans="1:7" ht="28.5">
      <c r="A310" s="41" t="s">
        <v>167</v>
      </c>
      <c r="B310" s="59" t="s">
        <v>86</v>
      </c>
      <c r="C310" s="59" t="s">
        <v>332</v>
      </c>
      <c r="D310" s="80" t="s">
        <v>109</v>
      </c>
      <c r="E310" s="80" t="s">
        <v>5</v>
      </c>
      <c r="F310" s="34">
        <f>F311</f>
        <v>3101.3849999999998</v>
      </c>
      <c r="G310" s="34">
        <f>G311</f>
        <v>3101.3849999999998</v>
      </c>
    </row>
    <row r="311" spans="1:7" ht="14.25">
      <c r="A311" s="94" t="s">
        <v>23</v>
      </c>
      <c r="B311" s="59" t="s">
        <v>86</v>
      </c>
      <c r="C311" s="59" t="s">
        <v>332</v>
      </c>
      <c r="D311" s="80" t="s">
        <v>109</v>
      </c>
      <c r="E311" s="80" t="s">
        <v>24</v>
      </c>
      <c r="F311" s="34">
        <f>2953.7*1.05</f>
        <v>3101.3849999999998</v>
      </c>
      <c r="G311" s="34">
        <f>2953.7*1.05</f>
        <v>3101.3849999999998</v>
      </c>
    </row>
    <row r="312" spans="1:7" ht="20.25" customHeight="1">
      <c r="A312" s="95" t="s">
        <v>62</v>
      </c>
      <c r="B312" s="96" t="s">
        <v>93</v>
      </c>
      <c r="C312" s="96" t="s">
        <v>155</v>
      </c>
      <c r="D312" s="96"/>
      <c r="E312" s="96" t="s">
        <v>3</v>
      </c>
      <c r="F312" s="39">
        <f aca="true" t="shared" si="14" ref="F312:G316">F313</f>
        <v>5417.8</v>
      </c>
      <c r="G312" s="39">
        <f t="shared" si="14"/>
        <v>5417.8</v>
      </c>
    </row>
    <row r="313" spans="1:7" ht="18.75" customHeight="1">
      <c r="A313" s="95" t="s">
        <v>29</v>
      </c>
      <c r="B313" s="96" t="s">
        <v>87</v>
      </c>
      <c r="C313" s="96" t="s">
        <v>155</v>
      </c>
      <c r="D313" s="96"/>
      <c r="E313" s="96" t="s">
        <v>3</v>
      </c>
      <c r="F313" s="111">
        <f>F314+F334</f>
        <v>5417.8</v>
      </c>
      <c r="G313" s="111">
        <f t="shared" si="14"/>
        <v>5417.8</v>
      </c>
    </row>
    <row r="314" spans="1:7" ht="27" customHeight="1">
      <c r="A314" s="94" t="s">
        <v>170</v>
      </c>
      <c r="B314" s="59" t="s">
        <v>87</v>
      </c>
      <c r="C314" s="59" t="s">
        <v>166</v>
      </c>
      <c r="D314" s="59"/>
      <c r="E314" s="59"/>
      <c r="F314" s="110">
        <f t="shared" si="14"/>
        <v>5417.8</v>
      </c>
      <c r="G314" s="110">
        <f t="shared" si="14"/>
        <v>5417.8</v>
      </c>
    </row>
    <row r="315" spans="1:7" ht="34.5" customHeight="1">
      <c r="A315" s="94" t="s">
        <v>130</v>
      </c>
      <c r="B315" s="59" t="s">
        <v>87</v>
      </c>
      <c r="C315" s="59" t="s">
        <v>156</v>
      </c>
      <c r="D315" s="59"/>
      <c r="E315" s="59" t="s">
        <v>3</v>
      </c>
      <c r="F315" s="110">
        <f t="shared" si="14"/>
        <v>5417.8</v>
      </c>
      <c r="G315" s="110">
        <f t="shared" si="14"/>
        <v>5417.8</v>
      </c>
    </row>
    <row r="316" spans="1:7" ht="30.75" customHeight="1">
      <c r="A316" s="92" t="s">
        <v>114</v>
      </c>
      <c r="B316" s="59" t="s">
        <v>87</v>
      </c>
      <c r="C316" s="59" t="s">
        <v>157</v>
      </c>
      <c r="D316" s="59"/>
      <c r="E316" s="59" t="s">
        <v>3</v>
      </c>
      <c r="F316" s="110">
        <f t="shared" si="14"/>
        <v>5417.8</v>
      </c>
      <c r="G316" s="110">
        <f t="shared" si="14"/>
        <v>5417.8</v>
      </c>
    </row>
    <row r="317" spans="1:7" ht="45.75" customHeight="1">
      <c r="A317" s="118" t="s">
        <v>122</v>
      </c>
      <c r="B317" s="59" t="s">
        <v>87</v>
      </c>
      <c r="C317" s="59" t="s">
        <v>180</v>
      </c>
      <c r="D317" s="59"/>
      <c r="E317" s="59" t="s">
        <v>3</v>
      </c>
      <c r="F317" s="110">
        <f>F318+F323</f>
        <v>5417.8</v>
      </c>
      <c r="G317" s="110">
        <f>G318+G323</f>
        <v>5417.8</v>
      </c>
    </row>
    <row r="318" spans="1:7" ht="70.5" customHeight="1">
      <c r="A318" s="94" t="s">
        <v>159</v>
      </c>
      <c r="B318" s="59" t="s">
        <v>87</v>
      </c>
      <c r="C318" s="59" t="s">
        <v>180</v>
      </c>
      <c r="D318" s="59" t="s">
        <v>160</v>
      </c>
      <c r="E318" s="59" t="s">
        <v>3</v>
      </c>
      <c r="F318" s="110">
        <f>F319</f>
        <v>4054.1</v>
      </c>
      <c r="G318" s="110">
        <f>G319</f>
        <v>4054.1</v>
      </c>
    </row>
    <row r="319" spans="1:7" ht="15.75" customHeight="1" hidden="1">
      <c r="A319" s="101" t="s">
        <v>4</v>
      </c>
      <c r="B319" s="59" t="s">
        <v>87</v>
      </c>
      <c r="C319" s="59" t="s">
        <v>180</v>
      </c>
      <c r="D319" s="59" t="s">
        <v>121</v>
      </c>
      <c r="E319" s="59" t="s">
        <v>5</v>
      </c>
      <c r="F319" s="110">
        <f>F320</f>
        <v>4054.1</v>
      </c>
      <c r="G319" s="110">
        <f>G320</f>
        <v>4054.1</v>
      </c>
    </row>
    <row r="320" spans="1:7" ht="19.5" customHeight="1" hidden="1">
      <c r="A320" s="94" t="s">
        <v>35</v>
      </c>
      <c r="B320" s="59" t="s">
        <v>87</v>
      </c>
      <c r="C320" s="59" t="s">
        <v>180</v>
      </c>
      <c r="D320" s="59" t="s">
        <v>121</v>
      </c>
      <c r="E320" s="33">
        <v>210</v>
      </c>
      <c r="F320" s="110">
        <f>F321+F322</f>
        <v>4054.1</v>
      </c>
      <c r="G320" s="110">
        <f>G321+G322</f>
        <v>4054.1</v>
      </c>
    </row>
    <row r="321" spans="1:7" ht="15" customHeight="1" hidden="1">
      <c r="A321" s="94" t="s">
        <v>7</v>
      </c>
      <c r="B321" s="59" t="s">
        <v>87</v>
      </c>
      <c r="C321" s="59" t="s">
        <v>180</v>
      </c>
      <c r="D321" s="59" t="s">
        <v>121</v>
      </c>
      <c r="E321" s="33">
        <v>211</v>
      </c>
      <c r="F321" s="119">
        <v>3113.7</v>
      </c>
      <c r="G321" s="110">
        <v>3113.7</v>
      </c>
    </row>
    <row r="322" spans="1:7" ht="14.25" customHeight="1" hidden="1">
      <c r="A322" s="94" t="s">
        <v>34</v>
      </c>
      <c r="B322" s="59" t="s">
        <v>87</v>
      </c>
      <c r="C322" s="59" t="s">
        <v>180</v>
      </c>
      <c r="D322" s="59" t="s">
        <v>183</v>
      </c>
      <c r="E322" s="33">
        <v>213</v>
      </c>
      <c r="F322" s="119">
        <v>940.4</v>
      </c>
      <c r="G322" s="110">
        <v>940.4</v>
      </c>
    </row>
    <row r="323" spans="1:7" ht="33" customHeight="1">
      <c r="A323" s="94" t="s">
        <v>167</v>
      </c>
      <c r="B323" s="93" t="s">
        <v>87</v>
      </c>
      <c r="C323" s="59" t="s">
        <v>180</v>
      </c>
      <c r="D323" s="93" t="s">
        <v>5</v>
      </c>
      <c r="E323" s="59" t="s">
        <v>3</v>
      </c>
      <c r="F323" s="110">
        <f>F324+F330</f>
        <v>1363.7</v>
      </c>
      <c r="G323" s="110">
        <f>G324+G330</f>
        <v>1363.7</v>
      </c>
    </row>
    <row r="324" spans="1:7" ht="14.25" customHeight="1" hidden="1">
      <c r="A324" s="94" t="s">
        <v>4</v>
      </c>
      <c r="B324" s="93" t="s">
        <v>87</v>
      </c>
      <c r="C324" s="59" t="s">
        <v>180</v>
      </c>
      <c r="D324" s="93" t="s">
        <v>109</v>
      </c>
      <c r="E324" s="33">
        <v>200</v>
      </c>
      <c r="F324" s="110">
        <f>F325+F329</f>
        <v>1363.7</v>
      </c>
      <c r="G324" s="110">
        <f>G325+G329</f>
        <v>1363.7</v>
      </c>
    </row>
    <row r="325" spans="1:7" ht="14.25" customHeight="1" hidden="1">
      <c r="A325" s="94" t="s">
        <v>42</v>
      </c>
      <c r="B325" s="93" t="s">
        <v>87</v>
      </c>
      <c r="C325" s="59" t="s">
        <v>180</v>
      </c>
      <c r="D325" s="93" t="s">
        <v>109</v>
      </c>
      <c r="E325" s="33">
        <v>220</v>
      </c>
      <c r="F325" s="110">
        <f>F326+F327+F328</f>
        <v>1363.7</v>
      </c>
      <c r="G325" s="110">
        <f>G326+G327+G328</f>
        <v>1363.7</v>
      </c>
    </row>
    <row r="326" spans="1:7" ht="14.25" hidden="1">
      <c r="A326" s="94" t="s">
        <v>43</v>
      </c>
      <c r="B326" s="93" t="s">
        <v>87</v>
      </c>
      <c r="C326" s="59" t="s">
        <v>180</v>
      </c>
      <c r="D326" s="93" t="s">
        <v>109</v>
      </c>
      <c r="E326" s="33">
        <v>222</v>
      </c>
      <c r="F326" s="119"/>
      <c r="G326" s="110"/>
    </row>
    <row r="327" spans="1:7" ht="14.25" hidden="1">
      <c r="A327" s="94"/>
      <c r="B327" s="93" t="s">
        <v>87</v>
      </c>
      <c r="C327" s="59" t="s">
        <v>180</v>
      </c>
      <c r="D327" s="93" t="s">
        <v>109</v>
      </c>
      <c r="E327" s="33">
        <v>225</v>
      </c>
      <c r="F327" s="119">
        <v>1363.7</v>
      </c>
      <c r="G327" s="110">
        <v>1363.7</v>
      </c>
    </row>
    <row r="328" spans="1:7" ht="14.25" hidden="1">
      <c r="A328" s="94" t="s">
        <v>37</v>
      </c>
      <c r="B328" s="93" t="s">
        <v>87</v>
      </c>
      <c r="C328" s="59" t="s">
        <v>180</v>
      </c>
      <c r="D328" s="93" t="s">
        <v>109</v>
      </c>
      <c r="E328" s="33">
        <v>226</v>
      </c>
      <c r="F328" s="119"/>
      <c r="G328" s="110"/>
    </row>
    <row r="329" spans="1:7" ht="14.25" hidden="1">
      <c r="A329" s="94" t="s">
        <v>19</v>
      </c>
      <c r="B329" s="93" t="s">
        <v>87</v>
      </c>
      <c r="C329" s="59" t="s">
        <v>180</v>
      </c>
      <c r="D329" s="93" t="s">
        <v>109</v>
      </c>
      <c r="E329" s="33">
        <v>290</v>
      </c>
      <c r="F329" s="119"/>
      <c r="G329" s="110"/>
    </row>
    <row r="330" spans="1:7" ht="14.25" customHeight="1" hidden="1">
      <c r="A330" s="94" t="s">
        <v>21</v>
      </c>
      <c r="B330" s="93" t="s">
        <v>87</v>
      </c>
      <c r="C330" s="59" t="s">
        <v>180</v>
      </c>
      <c r="D330" s="93" t="s">
        <v>109</v>
      </c>
      <c r="E330" s="59" t="s">
        <v>22</v>
      </c>
      <c r="F330" s="110">
        <f>F331+F332</f>
        <v>0</v>
      </c>
      <c r="G330" s="110">
        <f>G331+G332</f>
        <v>0</v>
      </c>
    </row>
    <row r="331" spans="1:7" ht="14.25" hidden="1">
      <c r="A331" s="94" t="s">
        <v>23</v>
      </c>
      <c r="B331" s="59" t="s">
        <v>87</v>
      </c>
      <c r="C331" s="59" t="s">
        <v>180</v>
      </c>
      <c r="D331" s="59" t="s">
        <v>109</v>
      </c>
      <c r="E331" s="59" t="s">
        <v>24</v>
      </c>
      <c r="F331" s="59"/>
      <c r="G331" s="34"/>
    </row>
    <row r="332" spans="1:7" ht="14.25" hidden="1">
      <c r="A332" s="107" t="s">
        <v>25</v>
      </c>
      <c r="B332" s="59" t="s">
        <v>87</v>
      </c>
      <c r="C332" s="59" t="s">
        <v>180</v>
      </c>
      <c r="D332" s="59" t="s">
        <v>109</v>
      </c>
      <c r="E332" s="59" t="s">
        <v>26</v>
      </c>
      <c r="F332" s="59"/>
      <c r="G332" s="34"/>
    </row>
    <row r="333" spans="1:7" ht="14.25" hidden="1">
      <c r="A333" s="107" t="s">
        <v>125</v>
      </c>
      <c r="B333" s="59" t="s">
        <v>87</v>
      </c>
      <c r="C333" s="59" t="s">
        <v>176</v>
      </c>
      <c r="D333" s="59"/>
      <c r="E333" s="59"/>
      <c r="F333" s="34">
        <f>F334</f>
        <v>0</v>
      </c>
      <c r="G333" s="110"/>
    </row>
    <row r="334" spans="1:7" ht="14.25" hidden="1">
      <c r="A334" s="107" t="s">
        <v>423</v>
      </c>
      <c r="B334" s="59" t="s">
        <v>87</v>
      </c>
      <c r="C334" s="59" t="s">
        <v>356</v>
      </c>
      <c r="D334" s="59"/>
      <c r="E334" s="59"/>
      <c r="F334" s="34">
        <f>F335</f>
        <v>0</v>
      </c>
      <c r="G334" s="110"/>
    </row>
    <row r="335" spans="1:7" ht="28.5" hidden="1">
      <c r="A335" s="107" t="s">
        <v>424</v>
      </c>
      <c r="B335" s="93" t="s">
        <v>87</v>
      </c>
      <c r="C335" s="59" t="s">
        <v>425</v>
      </c>
      <c r="D335" s="93"/>
      <c r="E335" s="59"/>
      <c r="F335" s="110">
        <f>F336</f>
        <v>0</v>
      </c>
      <c r="G335" s="110"/>
    </row>
    <row r="336" spans="1:7" ht="28.5" hidden="1">
      <c r="A336" s="94" t="s">
        <v>327</v>
      </c>
      <c r="B336" s="93" t="s">
        <v>87</v>
      </c>
      <c r="C336" s="59" t="s">
        <v>425</v>
      </c>
      <c r="D336" s="93"/>
      <c r="E336" s="59"/>
      <c r="F336" s="110">
        <f>F337</f>
        <v>0</v>
      </c>
      <c r="G336" s="241"/>
    </row>
    <row r="337" spans="1:7" ht="42.75" hidden="1">
      <c r="A337" s="94" t="s">
        <v>136</v>
      </c>
      <c r="B337" s="93" t="s">
        <v>87</v>
      </c>
      <c r="C337" s="59" t="s">
        <v>425</v>
      </c>
      <c r="D337" s="93" t="s">
        <v>187</v>
      </c>
      <c r="E337" s="59" t="s">
        <v>3</v>
      </c>
      <c r="F337" s="110">
        <f>F338</f>
        <v>0</v>
      </c>
      <c r="G337" s="110"/>
    </row>
    <row r="338" spans="1:7" ht="12.75" customHeight="1" hidden="1">
      <c r="A338" s="94" t="s">
        <v>42</v>
      </c>
      <c r="B338" s="93" t="s">
        <v>87</v>
      </c>
      <c r="C338" s="59" t="s">
        <v>425</v>
      </c>
      <c r="D338" s="93" t="s">
        <v>137</v>
      </c>
      <c r="E338" s="33">
        <v>200</v>
      </c>
      <c r="F338" s="110">
        <f>F340</f>
        <v>0</v>
      </c>
      <c r="G338" s="110"/>
    </row>
    <row r="339" spans="1:7" ht="15" customHeight="1" hidden="1">
      <c r="A339" s="94" t="s">
        <v>37</v>
      </c>
      <c r="B339" s="93" t="s">
        <v>87</v>
      </c>
      <c r="C339" s="59" t="s">
        <v>425</v>
      </c>
      <c r="D339" s="93" t="s">
        <v>137</v>
      </c>
      <c r="E339" s="33">
        <v>220</v>
      </c>
      <c r="F339" s="110">
        <f>F340</f>
        <v>0</v>
      </c>
      <c r="G339" s="110"/>
    </row>
    <row r="340" spans="1:7" ht="14.25" hidden="1">
      <c r="A340" s="94" t="s">
        <v>37</v>
      </c>
      <c r="B340" s="93" t="s">
        <v>87</v>
      </c>
      <c r="C340" s="59" t="s">
        <v>425</v>
      </c>
      <c r="D340" s="93" t="s">
        <v>137</v>
      </c>
      <c r="E340" s="33">
        <v>310</v>
      </c>
      <c r="F340" s="110"/>
      <c r="G340" s="110"/>
    </row>
    <row r="341" spans="1:7" ht="14.25" hidden="1">
      <c r="A341" s="29" t="s">
        <v>538</v>
      </c>
      <c r="B341" s="96" t="s">
        <v>539</v>
      </c>
      <c r="C341" s="96" t="s">
        <v>155</v>
      </c>
      <c r="D341" s="96"/>
      <c r="E341" s="96"/>
      <c r="F341" s="90"/>
      <c r="G341" s="111">
        <f>G342</f>
        <v>0</v>
      </c>
    </row>
    <row r="342" spans="1:7" ht="28.5" hidden="1">
      <c r="A342" s="115" t="s">
        <v>184</v>
      </c>
      <c r="B342" s="59" t="s">
        <v>539</v>
      </c>
      <c r="C342" s="59" t="s">
        <v>166</v>
      </c>
      <c r="D342" s="96"/>
      <c r="E342" s="59" t="s">
        <v>3</v>
      </c>
      <c r="F342" s="93"/>
      <c r="G342" s="110">
        <f>G343</f>
        <v>0</v>
      </c>
    </row>
    <row r="343" spans="1:7" ht="28.5" hidden="1">
      <c r="A343" s="115" t="s">
        <v>130</v>
      </c>
      <c r="B343" s="59" t="s">
        <v>539</v>
      </c>
      <c r="C343" s="59" t="s">
        <v>156</v>
      </c>
      <c r="D343" s="99"/>
      <c r="E343" s="59" t="s">
        <v>3</v>
      </c>
      <c r="F343" s="93"/>
      <c r="G343" s="110">
        <f>G344</f>
        <v>0</v>
      </c>
    </row>
    <row r="344" spans="1:7" ht="28.5" hidden="1">
      <c r="A344" s="115" t="s">
        <v>114</v>
      </c>
      <c r="B344" s="59" t="s">
        <v>539</v>
      </c>
      <c r="C344" s="59" t="s">
        <v>157</v>
      </c>
      <c r="D344" s="99"/>
      <c r="E344" s="59"/>
      <c r="F344" s="93"/>
      <c r="G344" s="110">
        <f>G345</f>
        <v>0</v>
      </c>
    </row>
    <row r="345" spans="1:7" ht="30" customHeight="1" hidden="1">
      <c r="A345" s="41" t="s">
        <v>598</v>
      </c>
      <c r="B345" s="59" t="s">
        <v>539</v>
      </c>
      <c r="C345" s="59" t="s">
        <v>599</v>
      </c>
      <c r="D345" s="59"/>
      <c r="E345" s="59" t="s">
        <v>3</v>
      </c>
      <c r="F345" s="93"/>
      <c r="G345" s="110">
        <f>G346+G350</f>
        <v>0</v>
      </c>
    </row>
    <row r="346" spans="1:7" ht="28.5" customHeight="1" hidden="1">
      <c r="A346" s="94" t="s">
        <v>188</v>
      </c>
      <c r="B346" s="59" t="s">
        <v>539</v>
      </c>
      <c r="C346" s="59" t="s">
        <v>599</v>
      </c>
      <c r="D346" s="59" t="s">
        <v>187</v>
      </c>
      <c r="E346" s="59" t="s">
        <v>3</v>
      </c>
      <c r="F346" s="93"/>
      <c r="G346" s="110">
        <f>G348+G347</f>
        <v>0</v>
      </c>
    </row>
    <row r="347" spans="1:7" ht="28.5" customHeight="1" hidden="1">
      <c r="A347" s="94"/>
      <c r="B347" s="59" t="s">
        <v>539</v>
      </c>
      <c r="C347" s="59" t="s">
        <v>599</v>
      </c>
      <c r="D347" s="59" t="s">
        <v>137</v>
      </c>
      <c r="E347" s="59" t="s">
        <v>18</v>
      </c>
      <c r="F347" s="93"/>
      <c r="G347" s="110"/>
    </row>
    <row r="348" spans="1:7" ht="14.25" hidden="1">
      <c r="A348" s="41" t="s">
        <v>21</v>
      </c>
      <c r="B348" s="59" t="s">
        <v>539</v>
      </c>
      <c r="C348" s="59" t="s">
        <v>600</v>
      </c>
      <c r="D348" s="59" t="s">
        <v>137</v>
      </c>
      <c r="E348" s="59" t="s">
        <v>22</v>
      </c>
      <c r="F348" s="93"/>
      <c r="G348" s="119">
        <f>G349</f>
        <v>0</v>
      </c>
    </row>
    <row r="349" spans="1:7" ht="14.25" hidden="1">
      <c r="A349" s="41" t="s">
        <v>23</v>
      </c>
      <c r="B349" s="59" t="s">
        <v>539</v>
      </c>
      <c r="C349" s="59" t="s">
        <v>600</v>
      </c>
      <c r="D349" s="59" t="s">
        <v>137</v>
      </c>
      <c r="E349" s="59" t="s">
        <v>24</v>
      </c>
      <c r="F349" s="59"/>
      <c r="G349" s="33"/>
    </row>
    <row r="350" spans="1:7" ht="18" customHeight="1" hidden="1">
      <c r="A350" s="94" t="s">
        <v>169</v>
      </c>
      <c r="B350" s="59" t="s">
        <v>539</v>
      </c>
      <c r="C350" s="59" t="s">
        <v>599</v>
      </c>
      <c r="D350" s="59" t="s">
        <v>168</v>
      </c>
      <c r="E350" s="59"/>
      <c r="F350" s="93"/>
      <c r="G350" s="119">
        <f>G351</f>
        <v>0</v>
      </c>
    </row>
    <row r="351" spans="1:7" ht="17.25" customHeight="1" hidden="1">
      <c r="A351" s="41" t="s">
        <v>190</v>
      </c>
      <c r="B351" s="59"/>
      <c r="C351" s="59"/>
      <c r="D351" s="59" t="s">
        <v>601</v>
      </c>
      <c r="E351" s="59"/>
      <c r="F351" s="93"/>
      <c r="G351" s="119">
        <f>G352</f>
        <v>0</v>
      </c>
    </row>
    <row r="352" spans="1:7" ht="100.5" hidden="1">
      <c r="A352" s="41" t="s">
        <v>602</v>
      </c>
      <c r="B352" s="59"/>
      <c r="C352" s="59"/>
      <c r="D352" s="59" t="s">
        <v>189</v>
      </c>
      <c r="E352" s="59"/>
      <c r="F352" s="93"/>
      <c r="G352" s="119">
        <f>G353</f>
        <v>0</v>
      </c>
    </row>
    <row r="353" spans="1:7" ht="14.25" hidden="1">
      <c r="A353" s="29" t="s">
        <v>383</v>
      </c>
      <c r="B353" s="96" t="s">
        <v>384</v>
      </c>
      <c r="C353" s="96" t="s">
        <v>155</v>
      </c>
      <c r="D353" s="96"/>
      <c r="E353" s="96"/>
      <c r="F353" s="111">
        <f>F354</f>
        <v>0</v>
      </c>
      <c r="G353" s="119"/>
    </row>
    <row r="354" spans="1:7" ht="14.25" hidden="1">
      <c r="A354" s="29" t="s">
        <v>385</v>
      </c>
      <c r="B354" s="96" t="s">
        <v>386</v>
      </c>
      <c r="C354" s="96" t="s">
        <v>155</v>
      </c>
      <c r="D354" s="96"/>
      <c r="E354" s="96"/>
      <c r="F354" s="111">
        <f>F355</f>
        <v>0</v>
      </c>
      <c r="G354" s="119"/>
    </row>
    <row r="355" spans="1:7" ht="28.5" hidden="1">
      <c r="A355" s="41" t="s">
        <v>408</v>
      </c>
      <c r="B355" s="59" t="s">
        <v>386</v>
      </c>
      <c r="C355" s="59" t="s">
        <v>410</v>
      </c>
      <c r="D355" s="59"/>
      <c r="E355" s="59"/>
      <c r="F355" s="110">
        <f>F356</f>
        <v>0</v>
      </c>
      <c r="G355" s="119"/>
    </row>
    <row r="356" spans="1:7" ht="36.75" customHeight="1" hidden="1">
      <c r="A356" s="41" t="s">
        <v>409</v>
      </c>
      <c r="B356" s="59" t="s">
        <v>386</v>
      </c>
      <c r="C356" s="59" t="s">
        <v>407</v>
      </c>
      <c r="D356" s="59"/>
      <c r="E356" s="59"/>
      <c r="F356" s="110">
        <f>F357</f>
        <v>0</v>
      </c>
      <c r="G356" s="119"/>
    </row>
    <row r="357" spans="1:7" ht="30" customHeight="1" hidden="1">
      <c r="A357" s="41" t="s">
        <v>327</v>
      </c>
      <c r="B357" s="59" t="s">
        <v>386</v>
      </c>
      <c r="C357" s="59" t="s">
        <v>407</v>
      </c>
      <c r="D357" s="59" t="s">
        <v>187</v>
      </c>
      <c r="E357" s="59"/>
      <c r="F357" s="119">
        <f>F358</f>
        <v>0</v>
      </c>
      <c r="G357" s="119"/>
    </row>
    <row r="358" spans="1:7" ht="14.25" hidden="1">
      <c r="A358" s="41" t="s">
        <v>23</v>
      </c>
      <c r="B358" s="59" t="s">
        <v>386</v>
      </c>
      <c r="C358" s="59" t="s">
        <v>407</v>
      </c>
      <c r="D358" s="59" t="s">
        <v>137</v>
      </c>
      <c r="E358" s="59" t="s">
        <v>24</v>
      </c>
      <c r="F358" s="33"/>
      <c r="G358" s="119"/>
    </row>
    <row r="359" spans="1:7" ht="28.5">
      <c r="A359" s="62" t="s">
        <v>365</v>
      </c>
      <c r="B359" s="96" t="s">
        <v>364</v>
      </c>
      <c r="C359" s="96" t="s">
        <v>155</v>
      </c>
      <c r="D359" s="96"/>
      <c r="E359" s="96" t="s">
        <v>20</v>
      </c>
      <c r="F359" s="111">
        <f aca="true" t="shared" si="15" ref="F359:G363">F360</f>
        <v>1</v>
      </c>
      <c r="G359" s="111">
        <f t="shared" si="15"/>
        <v>1</v>
      </c>
    </row>
    <row r="360" spans="1:7" ht="28.5">
      <c r="A360" s="62" t="s">
        <v>367</v>
      </c>
      <c r="B360" s="96" t="s">
        <v>366</v>
      </c>
      <c r="C360" s="96" t="s">
        <v>155</v>
      </c>
      <c r="D360" s="96"/>
      <c r="E360" s="96"/>
      <c r="F360" s="111">
        <f t="shared" si="15"/>
        <v>1</v>
      </c>
      <c r="G360" s="111">
        <f t="shared" si="15"/>
        <v>1</v>
      </c>
    </row>
    <row r="361" spans="1:7" ht="28.5">
      <c r="A361" s="94" t="s">
        <v>170</v>
      </c>
      <c r="B361" s="59" t="s">
        <v>366</v>
      </c>
      <c r="C361" s="59" t="s">
        <v>166</v>
      </c>
      <c r="D361" s="59"/>
      <c r="E361" s="59"/>
      <c r="F361" s="110">
        <f t="shared" si="15"/>
        <v>1</v>
      </c>
      <c r="G361" s="110">
        <f t="shared" si="15"/>
        <v>1</v>
      </c>
    </row>
    <row r="362" spans="1:7" ht="28.5">
      <c r="A362" s="94" t="s">
        <v>130</v>
      </c>
      <c r="B362" s="59" t="s">
        <v>366</v>
      </c>
      <c r="C362" s="80" t="s">
        <v>156</v>
      </c>
      <c r="D362" s="59"/>
      <c r="E362" s="59"/>
      <c r="F362" s="110">
        <f t="shared" si="15"/>
        <v>1</v>
      </c>
      <c r="G362" s="110">
        <f t="shared" si="15"/>
        <v>1</v>
      </c>
    </row>
    <row r="363" spans="1:7" ht="28.5">
      <c r="A363" s="92" t="s">
        <v>114</v>
      </c>
      <c r="B363" s="59" t="s">
        <v>366</v>
      </c>
      <c r="C363" s="59" t="s">
        <v>157</v>
      </c>
      <c r="D363" s="59"/>
      <c r="E363" s="59"/>
      <c r="F363" s="110">
        <f t="shared" si="15"/>
        <v>1</v>
      </c>
      <c r="G363" s="110">
        <f t="shared" si="15"/>
        <v>1</v>
      </c>
    </row>
    <row r="364" spans="1:7" ht="14.25">
      <c r="A364" s="41" t="s">
        <v>372</v>
      </c>
      <c r="B364" s="59" t="s">
        <v>366</v>
      </c>
      <c r="C364" s="59" t="s">
        <v>371</v>
      </c>
      <c r="D364" s="59" t="s">
        <v>374</v>
      </c>
      <c r="E364" s="59" t="s">
        <v>373</v>
      </c>
      <c r="F364" s="110">
        <v>1</v>
      </c>
      <c r="G364" s="110">
        <v>1</v>
      </c>
    </row>
    <row r="365" spans="1:7" ht="18.75" customHeight="1" hidden="1">
      <c r="A365" s="95" t="s">
        <v>368</v>
      </c>
      <c r="B365" s="96" t="s">
        <v>88</v>
      </c>
      <c r="C365" s="96" t="s">
        <v>155</v>
      </c>
      <c r="D365" s="96"/>
      <c r="E365" s="96" t="s">
        <v>3</v>
      </c>
      <c r="F365" s="88">
        <f aca="true" t="shared" si="16" ref="F365:G371">F366</f>
        <v>0</v>
      </c>
      <c r="G365" s="88">
        <f t="shared" si="16"/>
        <v>0</v>
      </c>
    </row>
    <row r="366" spans="1:7" ht="30" customHeight="1" hidden="1">
      <c r="A366" s="95" t="s">
        <v>170</v>
      </c>
      <c r="B366" s="96" t="s">
        <v>88</v>
      </c>
      <c r="C366" s="96" t="s">
        <v>166</v>
      </c>
      <c r="D366" s="96"/>
      <c r="E366" s="96"/>
      <c r="F366" s="88">
        <f t="shared" si="16"/>
        <v>0</v>
      </c>
      <c r="G366" s="88">
        <f t="shared" si="16"/>
        <v>0</v>
      </c>
    </row>
    <row r="367" spans="1:7" ht="35.25" customHeight="1" hidden="1">
      <c r="A367" s="94" t="s">
        <v>130</v>
      </c>
      <c r="B367" s="59" t="s">
        <v>88</v>
      </c>
      <c r="C367" s="59" t="s">
        <v>156</v>
      </c>
      <c r="D367" s="59"/>
      <c r="E367" s="59" t="s">
        <v>3</v>
      </c>
      <c r="F367" s="119">
        <f t="shared" si="16"/>
        <v>0</v>
      </c>
      <c r="G367" s="119">
        <f t="shared" si="16"/>
        <v>0</v>
      </c>
    </row>
    <row r="368" spans="1:7" ht="33.75" customHeight="1" hidden="1">
      <c r="A368" s="120" t="s">
        <v>114</v>
      </c>
      <c r="B368" s="59" t="s">
        <v>88</v>
      </c>
      <c r="C368" s="59" t="s">
        <v>157</v>
      </c>
      <c r="D368" s="59"/>
      <c r="E368" s="59" t="s">
        <v>3</v>
      </c>
      <c r="F368" s="119">
        <f t="shared" si="16"/>
        <v>0</v>
      </c>
      <c r="G368" s="119">
        <f t="shared" si="16"/>
        <v>0</v>
      </c>
    </row>
    <row r="369" spans="1:7" ht="23.25" customHeight="1" hidden="1">
      <c r="A369" s="120" t="s">
        <v>49</v>
      </c>
      <c r="B369" s="59" t="s">
        <v>88</v>
      </c>
      <c r="C369" s="59" t="s">
        <v>181</v>
      </c>
      <c r="D369" s="59"/>
      <c r="E369" s="59" t="s">
        <v>3</v>
      </c>
      <c r="F369" s="119">
        <f t="shared" si="16"/>
        <v>0</v>
      </c>
      <c r="G369" s="119">
        <f t="shared" si="16"/>
        <v>0</v>
      </c>
    </row>
    <row r="370" spans="1:7" ht="21.75" customHeight="1" hidden="1">
      <c r="A370" s="120" t="s">
        <v>182</v>
      </c>
      <c r="B370" s="59" t="s">
        <v>88</v>
      </c>
      <c r="C370" s="59" t="s">
        <v>181</v>
      </c>
      <c r="D370" s="59" t="s">
        <v>39</v>
      </c>
      <c r="E370" s="59" t="s">
        <v>3</v>
      </c>
      <c r="F370" s="119">
        <f t="shared" si="16"/>
        <v>0</v>
      </c>
      <c r="G370" s="119">
        <f t="shared" si="16"/>
        <v>0</v>
      </c>
    </row>
    <row r="371" spans="1:7" ht="13.5" customHeight="1" hidden="1">
      <c r="A371" s="121" t="s">
        <v>4</v>
      </c>
      <c r="B371" s="122" t="s">
        <v>88</v>
      </c>
      <c r="C371" s="122" t="s">
        <v>603</v>
      </c>
      <c r="D371" s="122" t="s">
        <v>129</v>
      </c>
      <c r="E371" s="122" t="s">
        <v>5</v>
      </c>
      <c r="F371" s="123">
        <f t="shared" si="16"/>
        <v>0</v>
      </c>
      <c r="G371" s="123">
        <f t="shared" si="16"/>
        <v>0</v>
      </c>
    </row>
    <row r="372" spans="1:7" ht="13.5" customHeight="1" hidden="1">
      <c r="A372" s="124" t="s">
        <v>48</v>
      </c>
      <c r="B372" s="122" t="s">
        <v>88</v>
      </c>
      <c r="C372" s="122" t="s">
        <v>603</v>
      </c>
      <c r="D372" s="122" t="s">
        <v>129</v>
      </c>
      <c r="E372" s="125">
        <v>250</v>
      </c>
      <c r="F372" s="123">
        <f>F373+F375</f>
        <v>0</v>
      </c>
      <c r="G372" s="123">
        <f>G373+G375</f>
        <v>0</v>
      </c>
    </row>
    <row r="373" spans="1:7" ht="14.25" hidden="1">
      <c r="A373" s="124" t="s">
        <v>54</v>
      </c>
      <c r="B373" s="122" t="s">
        <v>88</v>
      </c>
      <c r="C373" s="122" t="s">
        <v>603</v>
      </c>
      <c r="D373" s="122" t="s">
        <v>129</v>
      </c>
      <c r="E373" s="125">
        <v>251</v>
      </c>
      <c r="F373" s="123"/>
      <c r="G373" s="123"/>
    </row>
    <row r="374" spans="1:7" ht="14.25">
      <c r="A374" s="28"/>
      <c r="B374" s="28"/>
      <c r="C374" s="28"/>
      <c r="D374" s="28"/>
      <c r="E374" s="28"/>
      <c r="F374" s="28"/>
      <c r="G374" s="28"/>
    </row>
  </sheetData>
  <sheetProtection/>
  <mergeCells count="4">
    <mergeCell ref="A10:G10"/>
    <mergeCell ref="A11:G11"/>
    <mergeCell ref="A12:G12"/>
    <mergeCell ref="A13:G13"/>
  </mergeCells>
  <printOptions/>
  <pageMargins left="0.7086614173228347" right="0.7086614173228347" top="0.7480314960629921" bottom="0.03937007874015748" header="0.31496062992125984" footer="0.31496062992125984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4"/>
  <sheetViews>
    <sheetView zoomScalePageLayoutView="0" workbookViewId="0" topLeftCell="A174">
      <selection activeCell="H78" sqref="H78"/>
    </sheetView>
  </sheetViews>
  <sheetFormatPr defaultColWidth="9.125" defaultRowHeight="12.75"/>
  <cols>
    <col min="1" max="1" width="67.625" style="4" customWidth="1"/>
    <col min="2" max="3" width="5.625" style="4" customWidth="1"/>
    <col min="4" max="4" width="13.875" style="4" customWidth="1"/>
    <col min="5" max="5" width="4.625" style="4" customWidth="1"/>
    <col min="6" max="6" width="8.375" style="4" customWidth="1"/>
    <col min="7" max="7" width="10.875" style="4" customWidth="1"/>
    <col min="8" max="9" width="9.125" style="4" customWidth="1"/>
    <col min="10" max="10" width="15.875" style="4" customWidth="1"/>
    <col min="11" max="16384" width="9.125" style="4" customWidth="1"/>
  </cols>
  <sheetData>
    <row r="1" spans="1:7" ht="14.25">
      <c r="A1" s="6"/>
      <c r="B1" s="73" t="s">
        <v>318</v>
      </c>
      <c r="C1" s="73"/>
      <c r="D1" s="27"/>
      <c r="E1" s="26"/>
      <c r="F1" s="27"/>
      <c r="G1" s="28"/>
    </row>
    <row r="2" spans="1:7" ht="14.25">
      <c r="A2" s="6"/>
      <c r="B2" s="73" t="s">
        <v>75</v>
      </c>
      <c r="C2" s="73"/>
      <c r="D2" s="27"/>
      <c r="E2" s="26"/>
      <c r="F2" s="27"/>
      <c r="G2" s="28"/>
    </row>
    <row r="3" spans="1:7" ht="14.25">
      <c r="A3" s="6"/>
      <c r="B3" s="73" t="s">
        <v>70</v>
      </c>
      <c r="C3" s="73"/>
      <c r="D3" s="28"/>
      <c r="E3" s="26"/>
      <c r="F3" s="28"/>
      <c r="G3" s="28"/>
    </row>
    <row r="4" spans="1:7" ht="14.25">
      <c r="A4" s="19"/>
      <c r="B4" s="73" t="s">
        <v>150</v>
      </c>
      <c r="C4" s="73"/>
      <c r="D4" s="28"/>
      <c r="E4" s="26"/>
      <c r="F4" s="28"/>
      <c r="G4" s="28"/>
    </row>
    <row r="5" spans="1:7" ht="14.25">
      <c r="A5" s="1"/>
      <c r="B5" s="175" t="s">
        <v>70</v>
      </c>
      <c r="C5" s="175"/>
      <c r="D5" s="175"/>
      <c r="E5" s="175"/>
      <c r="F5" s="175"/>
      <c r="G5" s="175"/>
    </row>
    <row r="6" spans="1:7" ht="14.25">
      <c r="A6" s="1"/>
      <c r="B6" s="175" t="s">
        <v>547</v>
      </c>
      <c r="C6" s="175"/>
      <c r="D6" s="175"/>
      <c r="E6" s="175"/>
      <c r="F6" s="175"/>
      <c r="G6" s="175"/>
    </row>
    <row r="7" spans="1:7" ht="14.25">
      <c r="A7" s="1"/>
      <c r="B7" s="175" t="s">
        <v>548</v>
      </c>
      <c r="C7" s="175"/>
      <c r="D7" s="175"/>
      <c r="E7" s="175"/>
      <c r="F7" s="175"/>
      <c r="G7" s="175"/>
    </row>
    <row r="8" spans="1:7" ht="14.25">
      <c r="A8" s="1"/>
      <c r="B8" s="175" t="s">
        <v>435</v>
      </c>
      <c r="C8" s="175"/>
      <c r="D8" s="175"/>
      <c r="E8" s="175"/>
      <c r="F8" s="175"/>
      <c r="G8" s="175"/>
    </row>
    <row r="9" spans="1:7" ht="13.5">
      <c r="A9" s="1"/>
      <c r="B9" s="1"/>
      <c r="C9" s="2"/>
      <c r="D9" s="2"/>
      <c r="E9" s="2"/>
      <c r="F9" s="2"/>
      <c r="G9" s="2"/>
    </row>
    <row r="10" spans="1:8" ht="54" customHeight="1">
      <c r="A10" s="177" t="s">
        <v>608</v>
      </c>
      <c r="B10" s="177"/>
      <c r="C10" s="177"/>
      <c r="D10" s="177"/>
      <c r="E10" s="177"/>
      <c r="F10" s="177"/>
      <c r="G10" s="177"/>
      <c r="H10" s="127"/>
    </row>
    <row r="11" spans="1:7" ht="13.5">
      <c r="A11" s="179"/>
      <c r="B11" s="179"/>
      <c r="C11" s="179"/>
      <c r="D11" s="179"/>
      <c r="E11" s="179"/>
      <c r="F11" s="179"/>
      <c r="G11" s="179"/>
    </row>
    <row r="12" spans="1:7" ht="14.25">
      <c r="A12" s="75"/>
      <c r="B12" s="75"/>
      <c r="C12" s="83"/>
      <c r="D12" s="84"/>
      <c r="E12" s="84"/>
      <c r="F12" s="84"/>
      <c r="G12" s="27" t="s">
        <v>76</v>
      </c>
    </row>
    <row r="13" spans="1:7" ht="23.25" customHeight="1">
      <c r="A13" s="40" t="s">
        <v>0</v>
      </c>
      <c r="B13" s="85" t="s">
        <v>154</v>
      </c>
      <c r="C13" s="85" t="s">
        <v>77</v>
      </c>
      <c r="D13" s="85" t="s">
        <v>152</v>
      </c>
      <c r="E13" s="85" t="s">
        <v>153</v>
      </c>
      <c r="F13" s="126" t="s">
        <v>56</v>
      </c>
      <c r="G13" s="86" t="s">
        <v>439</v>
      </c>
    </row>
    <row r="14" spans="1:7" ht="14.25" customHeight="1">
      <c r="A14" s="87" t="s">
        <v>1</v>
      </c>
      <c r="B14" s="87"/>
      <c r="C14" s="88"/>
      <c r="D14" s="88"/>
      <c r="E14" s="88"/>
      <c r="F14" s="88"/>
      <c r="G14" s="39">
        <f>G15+G107+G122+G140+G198+G322+G350+G369+G375</f>
        <v>107561.285</v>
      </c>
    </row>
    <row r="15" spans="1:7" ht="14.25">
      <c r="A15" s="89" t="s">
        <v>2</v>
      </c>
      <c r="B15" s="88">
        <v>737</v>
      </c>
      <c r="C15" s="90" t="s">
        <v>89</v>
      </c>
      <c r="D15" s="90" t="s">
        <v>155</v>
      </c>
      <c r="E15" s="90"/>
      <c r="F15" s="90" t="s">
        <v>3</v>
      </c>
      <c r="G15" s="39">
        <f>G16+G27+G34+G90+G82+G98</f>
        <v>23429.500000000004</v>
      </c>
    </row>
    <row r="16" spans="1:7" ht="31.5" customHeight="1">
      <c r="A16" s="91" t="s">
        <v>53</v>
      </c>
      <c r="B16" s="128">
        <v>737</v>
      </c>
      <c r="C16" s="90" t="s">
        <v>78</v>
      </c>
      <c r="D16" s="90" t="s">
        <v>155</v>
      </c>
      <c r="E16" s="90"/>
      <c r="F16" s="90" t="s">
        <v>3</v>
      </c>
      <c r="G16" s="39">
        <f>G17</f>
        <v>1802.4</v>
      </c>
    </row>
    <row r="17" spans="1:7" ht="29.25" customHeight="1">
      <c r="A17" s="92" t="s">
        <v>170</v>
      </c>
      <c r="B17" s="129">
        <v>737</v>
      </c>
      <c r="C17" s="93" t="s">
        <v>78</v>
      </c>
      <c r="D17" s="93" t="s">
        <v>166</v>
      </c>
      <c r="E17" s="93"/>
      <c r="F17" s="93"/>
      <c r="G17" s="34">
        <f>G18</f>
        <v>1802.4</v>
      </c>
    </row>
    <row r="18" spans="1:7" ht="36.75" customHeight="1">
      <c r="A18" s="92" t="s">
        <v>130</v>
      </c>
      <c r="B18" s="129">
        <v>737</v>
      </c>
      <c r="C18" s="93" t="s">
        <v>78</v>
      </c>
      <c r="D18" s="93" t="s">
        <v>156</v>
      </c>
      <c r="E18" s="93"/>
      <c r="F18" s="93" t="s">
        <v>3</v>
      </c>
      <c r="G18" s="34">
        <f aca="true" t="shared" si="0" ref="G18:G23">G19</f>
        <v>1802.4</v>
      </c>
    </row>
    <row r="19" spans="1:7" ht="31.5" customHeight="1">
      <c r="A19" s="92" t="s">
        <v>114</v>
      </c>
      <c r="B19" s="129">
        <v>737</v>
      </c>
      <c r="C19" s="93" t="s">
        <v>78</v>
      </c>
      <c r="D19" s="93" t="s">
        <v>157</v>
      </c>
      <c r="E19" s="93"/>
      <c r="F19" s="93" t="s">
        <v>3</v>
      </c>
      <c r="G19" s="34">
        <f t="shared" si="0"/>
        <v>1802.4</v>
      </c>
    </row>
    <row r="20" spans="1:7" ht="29.25" customHeight="1">
      <c r="A20" s="92" t="s">
        <v>115</v>
      </c>
      <c r="B20" s="129">
        <v>737</v>
      </c>
      <c r="C20" s="93" t="s">
        <v>78</v>
      </c>
      <c r="D20" s="93" t="s">
        <v>158</v>
      </c>
      <c r="E20" s="93"/>
      <c r="F20" s="93" t="s">
        <v>3</v>
      </c>
      <c r="G20" s="34">
        <f>G21</f>
        <v>1802.4</v>
      </c>
    </row>
    <row r="21" spans="1:7" ht="59.25" customHeight="1">
      <c r="A21" s="94" t="s">
        <v>159</v>
      </c>
      <c r="B21" s="35">
        <v>737</v>
      </c>
      <c r="C21" s="59" t="s">
        <v>78</v>
      </c>
      <c r="D21" s="59" t="s">
        <v>158</v>
      </c>
      <c r="E21" s="59" t="s">
        <v>160</v>
      </c>
      <c r="F21" s="93"/>
      <c r="G21" s="34">
        <f>G22+G26</f>
        <v>1802.4</v>
      </c>
    </row>
    <row r="22" spans="1:7" ht="15" customHeight="1" hidden="1">
      <c r="A22" s="94" t="s">
        <v>164</v>
      </c>
      <c r="B22" s="35"/>
      <c r="C22" s="59" t="s">
        <v>78</v>
      </c>
      <c r="D22" s="59" t="s">
        <v>158</v>
      </c>
      <c r="E22" s="59" t="s">
        <v>110</v>
      </c>
      <c r="F22" s="59" t="s">
        <v>3</v>
      </c>
      <c r="G22" s="34">
        <f>G23</f>
        <v>1404.2</v>
      </c>
    </row>
    <row r="23" spans="1:7" ht="13.5" customHeight="1" hidden="1">
      <c r="A23" s="94" t="s">
        <v>4</v>
      </c>
      <c r="B23" s="35"/>
      <c r="C23" s="59" t="s">
        <v>78</v>
      </c>
      <c r="D23" s="59" t="s">
        <v>101</v>
      </c>
      <c r="E23" s="59" t="s">
        <v>110</v>
      </c>
      <c r="F23" s="59" t="s">
        <v>5</v>
      </c>
      <c r="G23" s="34">
        <f t="shared" si="0"/>
        <v>1404.2</v>
      </c>
    </row>
    <row r="24" spans="1:7" ht="13.5" customHeight="1" hidden="1">
      <c r="A24" s="94" t="s">
        <v>35</v>
      </c>
      <c r="B24" s="35"/>
      <c r="C24" s="59" t="s">
        <v>78</v>
      </c>
      <c r="D24" s="59" t="s">
        <v>101</v>
      </c>
      <c r="E24" s="59" t="s">
        <v>110</v>
      </c>
      <c r="F24" s="59" t="s">
        <v>6</v>
      </c>
      <c r="G24" s="34">
        <f>G25</f>
        <v>1404.2</v>
      </c>
    </row>
    <row r="25" spans="1:7" ht="13.5" customHeight="1" hidden="1">
      <c r="A25" s="94" t="s">
        <v>7</v>
      </c>
      <c r="B25" s="35"/>
      <c r="C25" s="59" t="s">
        <v>78</v>
      </c>
      <c r="D25" s="59" t="s">
        <v>101</v>
      </c>
      <c r="E25" s="59" t="s">
        <v>110</v>
      </c>
      <c r="F25" s="59" t="s">
        <v>8</v>
      </c>
      <c r="G25" s="34">
        <v>1404.2</v>
      </c>
    </row>
    <row r="26" spans="1:7" ht="40.5" customHeight="1" hidden="1">
      <c r="A26" s="94" t="s">
        <v>165</v>
      </c>
      <c r="B26" s="35"/>
      <c r="C26" s="59" t="s">
        <v>78</v>
      </c>
      <c r="D26" s="59" t="s">
        <v>158</v>
      </c>
      <c r="E26" s="59" t="s">
        <v>163</v>
      </c>
      <c r="F26" s="59" t="s">
        <v>9</v>
      </c>
      <c r="G26" s="34">
        <v>398.2</v>
      </c>
    </row>
    <row r="27" spans="1:7" ht="47.25" customHeight="1" hidden="1">
      <c r="A27" s="95" t="s">
        <v>99</v>
      </c>
      <c r="B27" s="23">
        <v>737</v>
      </c>
      <c r="C27" s="96" t="s">
        <v>100</v>
      </c>
      <c r="D27" s="96" t="s">
        <v>155</v>
      </c>
      <c r="E27" s="96"/>
      <c r="F27" s="96" t="s">
        <v>3</v>
      </c>
      <c r="G27" s="39">
        <f aca="true" t="shared" si="1" ref="G27:G32">G28</f>
        <v>0</v>
      </c>
    </row>
    <row r="28" spans="1:7" ht="22.5" customHeight="1" hidden="1">
      <c r="A28" s="92" t="s">
        <v>170</v>
      </c>
      <c r="B28" s="129">
        <v>737</v>
      </c>
      <c r="C28" s="59" t="s">
        <v>100</v>
      </c>
      <c r="D28" s="59" t="s">
        <v>166</v>
      </c>
      <c r="E28" s="59"/>
      <c r="F28" s="59"/>
      <c r="G28" s="34">
        <f t="shared" si="1"/>
        <v>0</v>
      </c>
    </row>
    <row r="29" spans="1:7" ht="33" customHeight="1" hidden="1">
      <c r="A29" s="92" t="s">
        <v>130</v>
      </c>
      <c r="B29" s="129">
        <v>737</v>
      </c>
      <c r="C29" s="59" t="s">
        <v>100</v>
      </c>
      <c r="D29" s="59" t="s">
        <v>156</v>
      </c>
      <c r="E29" s="59"/>
      <c r="F29" s="59" t="s">
        <v>3</v>
      </c>
      <c r="G29" s="34">
        <f t="shared" si="1"/>
        <v>0</v>
      </c>
    </row>
    <row r="30" spans="1:7" ht="30" customHeight="1" hidden="1">
      <c r="A30" s="92" t="s">
        <v>114</v>
      </c>
      <c r="B30" s="129">
        <v>737</v>
      </c>
      <c r="C30" s="59" t="s">
        <v>100</v>
      </c>
      <c r="D30" s="59" t="s">
        <v>157</v>
      </c>
      <c r="E30" s="59"/>
      <c r="F30" s="59" t="s">
        <v>3</v>
      </c>
      <c r="G30" s="34">
        <f t="shared" si="1"/>
        <v>0</v>
      </c>
    </row>
    <row r="31" spans="1:7" ht="21" customHeight="1" hidden="1">
      <c r="A31" s="92" t="s">
        <v>115</v>
      </c>
      <c r="B31" s="129">
        <v>737</v>
      </c>
      <c r="C31" s="59" t="s">
        <v>100</v>
      </c>
      <c r="D31" s="59" t="s">
        <v>158</v>
      </c>
      <c r="E31" s="59"/>
      <c r="F31" s="59" t="s">
        <v>3</v>
      </c>
      <c r="G31" s="34">
        <f t="shared" si="1"/>
        <v>0</v>
      </c>
    </row>
    <row r="32" spans="1:7" ht="36.75" customHeight="1" hidden="1">
      <c r="A32" s="94" t="s">
        <v>167</v>
      </c>
      <c r="B32" s="35">
        <v>737</v>
      </c>
      <c r="C32" s="59" t="s">
        <v>100</v>
      </c>
      <c r="D32" s="59" t="s">
        <v>158</v>
      </c>
      <c r="E32" s="59" t="s">
        <v>5</v>
      </c>
      <c r="F32" s="59"/>
      <c r="G32" s="34">
        <f t="shared" si="1"/>
        <v>0</v>
      </c>
    </row>
    <row r="33" spans="1:7" ht="30" customHeight="1" hidden="1">
      <c r="A33" s="94" t="s">
        <v>167</v>
      </c>
      <c r="B33" s="35"/>
      <c r="C33" s="59" t="s">
        <v>100</v>
      </c>
      <c r="D33" s="59" t="s">
        <v>158</v>
      </c>
      <c r="E33" s="59" t="s">
        <v>109</v>
      </c>
      <c r="F33" s="59"/>
      <c r="G33" s="34"/>
    </row>
    <row r="34" spans="1:9" ht="52.5" customHeight="1">
      <c r="A34" s="95" t="s">
        <v>41</v>
      </c>
      <c r="B34" s="23">
        <v>737</v>
      </c>
      <c r="C34" s="96" t="s">
        <v>79</v>
      </c>
      <c r="D34" s="96" t="s">
        <v>155</v>
      </c>
      <c r="E34" s="96"/>
      <c r="F34" s="96" t="s">
        <v>3</v>
      </c>
      <c r="G34" s="39">
        <f>G35</f>
        <v>19475.9</v>
      </c>
      <c r="I34" s="11"/>
    </row>
    <row r="35" spans="1:9" ht="28.5" customHeight="1">
      <c r="A35" s="92" t="s">
        <v>170</v>
      </c>
      <c r="B35" s="129">
        <v>737</v>
      </c>
      <c r="C35" s="59" t="s">
        <v>79</v>
      </c>
      <c r="D35" s="59" t="s">
        <v>166</v>
      </c>
      <c r="E35" s="59"/>
      <c r="F35" s="59" t="s">
        <v>3</v>
      </c>
      <c r="G35" s="34">
        <f>G36+G77</f>
        <v>19475.9</v>
      </c>
      <c r="I35" s="11"/>
    </row>
    <row r="36" spans="1:9" ht="34.5" customHeight="1">
      <c r="A36" s="92" t="s">
        <v>130</v>
      </c>
      <c r="B36" s="129">
        <v>737</v>
      </c>
      <c r="C36" s="59" t="s">
        <v>79</v>
      </c>
      <c r="D36" s="59" t="s">
        <v>156</v>
      </c>
      <c r="E36" s="59"/>
      <c r="F36" s="59" t="s">
        <v>3</v>
      </c>
      <c r="G36" s="34">
        <f>G37</f>
        <v>19475.2</v>
      </c>
      <c r="I36" s="11"/>
    </row>
    <row r="37" spans="1:7" ht="33.75" customHeight="1">
      <c r="A37" s="92" t="s">
        <v>114</v>
      </c>
      <c r="B37" s="129">
        <v>737</v>
      </c>
      <c r="C37" s="59" t="s">
        <v>79</v>
      </c>
      <c r="D37" s="59" t="s">
        <v>157</v>
      </c>
      <c r="E37" s="59"/>
      <c r="F37" s="59" t="s">
        <v>3</v>
      </c>
      <c r="G37" s="34">
        <f>G38</f>
        <v>19475.2</v>
      </c>
    </row>
    <row r="38" spans="1:7" ht="27" customHeight="1">
      <c r="A38" s="92" t="s">
        <v>115</v>
      </c>
      <c r="B38" s="129">
        <v>737</v>
      </c>
      <c r="C38" s="59" t="s">
        <v>79</v>
      </c>
      <c r="D38" s="59" t="s">
        <v>158</v>
      </c>
      <c r="E38" s="59"/>
      <c r="F38" s="59" t="s">
        <v>3</v>
      </c>
      <c r="G38" s="34">
        <f>G39+G46+G71+G68</f>
        <v>19475.2</v>
      </c>
    </row>
    <row r="39" spans="1:7" ht="62.25" customHeight="1">
      <c r="A39" s="94" t="s">
        <v>159</v>
      </c>
      <c r="B39" s="35">
        <v>737</v>
      </c>
      <c r="C39" s="59" t="s">
        <v>79</v>
      </c>
      <c r="D39" s="59" t="s">
        <v>158</v>
      </c>
      <c r="E39" s="59" t="s">
        <v>160</v>
      </c>
      <c r="F39" s="59"/>
      <c r="G39" s="34">
        <f>G40</f>
        <v>16542</v>
      </c>
    </row>
    <row r="40" spans="1:7" ht="17.25" customHeight="1" hidden="1">
      <c r="A40" s="94" t="s">
        <v>162</v>
      </c>
      <c r="B40" s="35"/>
      <c r="C40" s="59" t="s">
        <v>79</v>
      </c>
      <c r="D40" s="59" t="s">
        <v>158</v>
      </c>
      <c r="E40" s="59" t="s">
        <v>161</v>
      </c>
      <c r="F40" s="59"/>
      <c r="G40" s="34">
        <f>G44+G45</f>
        <v>16542</v>
      </c>
    </row>
    <row r="41" spans="1:7" ht="27" customHeight="1" hidden="1">
      <c r="A41" s="94" t="s">
        <v>116</v>
      </c>
      <c r="B41" s="35"/>
      <c r="C41" s="59" t="s">
        <v>79</v>
      </c>
      <c r="D41" s="59" t="s">
        <v>158</v>
      </c>
      <c r="E41" s="59" t="s">
        <v>110</v>
      </c>
      <c r="F41" s="59" t="s">
        <v>3</v>
      </c>
      <c r="G41" s="34">
        <f>G42</f>
        <v>12645</v>
      </c>
    </row>
    <row r="42" spans="1:7" ht="13.5" customHeight="1" hidden="1">
      <c r="A42" s="94" t="s">
        <v>4</v>
      </c>
      <c r="B42" s="35"/>
      <c r="C42" s="59" t="s">
        <v>79</v>
      </c>
      <c r="D42" s="59" t="s">
        <v>158</v>
      </c>
      <c r="E42" s="59" t="s">
        <v>110</v>
      </c>
      <c r="F42" s="59" t="s">
        <v>5</v>
      </c>
      <c r="G42" s="34">
        <f>G43</f>
        <v>12645</v>
      </c>
    </row>
    <row r="43" spans="1:7" ht="13.5" customHeight="1" hidden="1">
      <c r="A43" s="94" t="s">
        <v>35</v>
      </c>
      <c r="B43" s="35"/>
      <c r="C43" s="59" t="s">
        <v>79</v>
      </c>
      <c r="D43" s="59" t="s">
        <v>158</v>
      </c>
      <c r="E43" s="59" t="s">
        <v>110</v>
      </c>
      <c r="F43" s="59" t="s">
        <v>6</v>
      </c>
      <c r="G43" s="34">
        <f>G44</f>
        <v>12645</v>
      </c>
    </row>
    <row r="44" spans="1:7" ht="13.5" customHeight="1" hidden="1">
      <c r="A44" s="94" t="s">
        <v>7</v>
      </c>
      <c r="B44" s="35"/>
      <c r="C44" s="59" t="s">
        <v>79</v>
      </c>
      <c r="D44" s="59" t="s">
        <v>158</v>
      </c>
      <c r="E44" s="59" t="s">
        <v>110</v>
      </c>
      <c r="F44" s="59" t="s">
        <v>8</v>
      </c>
      <c r="G44" s="34">
        <v>12645</v>
      </c>
    </row>
    <row r="45" spans="1:7" ht="15.75" customHeight="1" hidden="1">
      <c r="A45" s="94" t="s">
        <v>165</v>
      </c>
      <c r="B45" s="35"/>
      <c r="C45" s="59" t="s">
        <v>79</v>
      </c>
      <c r="D45" s="59" t="s">
        <v>158</v>
      </c>
      <c r="E45" s="59" t="s">
        <v>163</v>
      </c>
      <c r="F45" s="59" t="s">
        <v>9</v>
      </c>
      <c r="G45" s="34">
        <v>3897</v>
      </c>
    </row>
    <row r="46" spans="1:7" ht="32.25" customHeight="1">
      <c r="A46" s="94" t="s">
        <v>167</v>
      </c>
      <c r="B46" s="35">
        <v>737</v>
      </c>
      <c r="C46" s="59" t="s">
        <v>79</v>
      </c>
      <c r="D46" s="59" t="s">
        <v>158</v>
      </c>
      <c r="E46" s="59" t="s">
        <v>5</v>
      </c>
      <c r="F46" s="59"/>
      <c r="G46" s="34">
        <f>G47+G56</f>
        <v>2841.2</v>
      </c>
    </row>
    <row r="47" spans="1:7" ht="27" customHeight="1" hidden="1">
      <c r="A47" s="94" t="s">
        <v>151</v>
      </c>
      <c r="B47" s="35"/>
      <c r="C47" s="59" t="s">
        <v>79</v>
      </c>
      <c r="D47" s="59" t="s">
        <v>101</v>
      </c>
      <c r="E47" s="59" t="s">
        <v>123</v>
      </c>
      <c r="F47" s="59" t="s">
        <v>3</v>
      </c>
      <c r="G47" s="34">
        <f>G48+G53</f>
        <v>0</v>
      </c>
    </row>
    <row r="48" spans="1:7" ht="13.5" customHeight="1" hidden="1">
      <c r="A48" s="94" t="s">
        <v>4</v>
      </c>
      <c r="B48" s="35"/>
      <c r="C48" s="59" t="s">
        <v>79</v>
      </c>
      <c r="D48" s="59" t="s">
        <v>101</v>
      </c>
      <c r="E48" s="59" t="s">
        <v>123</v>
      </c>
      <c r="F48" s="59" t="s">
        <v>5</v>
      </c>
      <c r="G48" s="34">
        <f>G49</f>
        <v>0</v>
      </c>
    </row>
    <row r="49" spans="1:7" ht="13.5" customHeight="1" hidden="1">
      <c r="A49" s="94" t="s">
        <v>42</v>
      </c>
      <c r="B49" s="35"/>
      <c r="C49" s="59" t="s">
        <v>79</v>
      </c>
      <c r="D49" s="59" t="s">
        <v>101</v>
      </c>
      <c r="E49" s="59" t="s">
        <v>123</v>
      </c>
      <c r="F49" s="59" t="s">
        <v>10</v>
      </c>
      <c r="G49" s="34">
        <f>G50+G52+G51</f>
        <v>0</v>
      </c>
    </row>
    <row r="50" spans="1:7" ht="13.5" customHeight="1" hidden="1">
      <c r="A50" s="94" t="s">
        <v>13</v>
      </c>
      <c r="B50" s="35"/>
      <c r="C50" s="59" t="s">
        <v>79</v>
      </c>
      <c r="D50" s="59" t="s">
        <v>101</v>
      </c>
      <c r="E50" s="59" t="s">
        <v>123</v>
      </c>
      <c r="F50" s="59" t="s">
        <v>14</v>
      </c>
      <c r="G50" s="34"/>
    </row>
    <row r="51" spans="1:7" ht="13.5" customHeight="1" hidden="1">
      <c r="A51" s="94" t="s">
        <v>43</v>
      </c>
      <c r="B51" s="35"/>
      <c r="C51" s="59" t="s">
        <v>79</v>
      </c>
      <c r="D51" s="59" t="s">
        <v>101</v>
      </c>
      <c r="E51" s="59" t="s">
        <v>123</v>
      </c>
      <c r="F51" s="59" t="s">
        <v>17</v>
      </c>
      <c r="G51" s="34"/>
    </row>
    <row r="52" spans="1:7" ht="13.5" customHeight="1" hidden="1">
      <c r="A52" s="94" t="s">
        <v>37</v>
      </c>
      <c r="B52" s="35"/>
      <c r="C52" s="59" t="s">
        <v>79</v>
      </c>
      <c r="D52" s="59" t="s">
        <v>101</v>
      </c>
      <c r="E52" s="59" t="s">
        <v>123</v>
      </c>
      <c r="F52" s="59" t="s">
        <v>18</v>
      </c>
      <c r="G52" s="34"/>
    </row>
    <row r="53" spans="1:7" ht="13.5" customHeight="1" hidden="1">
      <c r="A53" s="94" t="s">
        <v>21</v>
      </c>
      <c r="B53" s="35"/>
      <c r="C53" s="59" t="s">
        <v>79</v>
      </c>
      <c r="D53" s="59" t="s">
        <v>101</v>
      </c>
      <c r="E53" s="59" t="s">
        <v>123</v>
      </c>
      <c r="F53" s="59" t="s">
        <v>22</v>
      </c>
      <c r="G53" s="34">
        <f>G54+G55</f>
        <v>0</v>
      </c>
    </row>
    <row r="54" spans="1:7" ht="13.5" customHeight="1" hidden="1">
      <c r="A54" s="94" t="s">
        <v>23</v>
      </c>
      <c r="B54" s="35"/>
      <c r="C54" s="59" t="s">
        <v>79</v>
      </c>
      <c r="D54" s="59" t="s">
        <v>101</v>
      </c>
      <c r="E54" s="59" t="s">
        <v>123</v>
      </c>
      <c r="F54" s="59" t="s">
        <v>24</v>
      </c>
      <c r="G54" s="34"/>
    </row>
    <row r="55" spans="1:7" ht="13.5" customHeight="1" hidden="1">
      <c r="A55" s="94" t="s">
        <v>25</v>
      </c>
      <c r="B55" s="35"/>
      <c r="C55" s="59" t="s">
        <v>79</v>
      </c>
      <c r="D55" s="59" t="s">
        <v>101</v>
      </c>
      <c r="E55" s="59" t="s">
        <v>123</v>
      </c>
      <c r="F55" s="59" t="s">
        <v>26</v>
      </c>
      <c r="G55" s="34"/>
    </row>
    <row r="56" spans="1:7" ht="27" customHeight="1" hidden="1">
      <c r="A56" s="94" t="s">
        <v>117</v>
      </c>
      <c r="B56" s="35"/>
      <c r="C56" s="59" t="s">
        <v>79</v>
      </c>
      <c r="D56" s="59" t="s">
        <v>158</v>
      </c>
      <c r="E56" s="59" t="s">
        <v>109</v>
      </c>
      <c r="F56" s="59" t="s">
        <v>3</v>
      </c>
      <c r="G56" s="34">
        <f>G57+G65</f>
        <v>2841.2</v>
      </c>
    </row>
    <row r="57" spans="1:7" ht="13.5" customHeight="1" hidden="1">
      <c r="A57" s="94" t="s">
        <v>4</v>
      </c>
      <c r="B57" s="35"/>
      <c r="C57" s="59" t="s">
        <v>79</v>
      </c>
      <c r="D57" s="59" t="s">
        <v>158</v>
      </c>
      <c r="E57" s="59" t="s">
        <v>109</v>
      </c>
      <c r="F57" s="59" t="s">
        <v>5</v>
      </c>
      <c r="G57" s="34">
        <f>G58</f>
        <v>2406.3999999999996</v>
      </c>
    </row>
    <row r="58" spans="1:7" ht="13.5" customHeight="1" hidden="1">
      <c r="A58" s="94" t="s">
        <v>42</v>
      </c>
      <c r="B58" s="35"/>
      <c r="C58" s="59" t="s">
        <v>79</v>
      </c>
      <c r="D58" s="59" t="s">
        <v>158</v>
      </c>
      <c r="E58" s="59" t="s">
        <v>109</v>
      </c>
      <c r="F58" s="59" t="s">
        <v>10</v>
      </c>
      <c r="G58" s="34">
        <f>G59+G60+G61+G62+G64+G63</f>
        <v>2406.3999999999996</v>
      </c>
    </row>
    <row r="59" spans="1:7" ht="13.5" customHeight="1" hidden="1">
      <c r="A59" s="94" t="s">
        <v>13</v>
      </c>
      <c r="B59" s="35"/>
      <c r="C59" s="59" t="s">
        <v>79</v>
      </c>
      <c r="D59" s="59" t="s">
        <v>158</v>
      </c>
      <c r="E59" s="59" t="s">
        <v>109</v>
      </c>
      <c r="F59" s="59" t="s">
        <v>14</v>
      </c>
      <c r="G59" s="34">
        <v>166.8</v>
      </c>
    </row>
    <row r="60" spans="1:7" ht="13.5" customHeight="1" hidden="1">
      <c r="A60" s="94" t="s">
        <v>11</v>
      </c>
      <c r="B60" s="35"/>
      <c r="C60" s="59" t="s">
        <v>79</v>
      </c>
      <c r="D60" s="59" t="s">
        <v>158</v>
      </c>
      <c r="E60" s="59" t="s">
        <v>109</v>
      </c>
      <c r="F60" s="59" t="s">
        <v>12</v>
      </c>
      <c r="G60" s="34"/>
    </row>
    <row r="61" spans="1:7" ht="13.5" customHeight="1" hidden="1">
      <c r="A61" s="94" t="s">
        <v>15</v>
      </c>
      <c r="B61" s="35"/>
      <c r="C61" s="59" t="s">
        <v>79</v>
      </c>
      <c r="D61" s="59" t="s">
        <v>158</v>
      </c>
      <c r="E61" s="59" t="s">
        <v>109</v>
      </c>
      <c r="F61" s="59" t="s">
        <v>16</v>
      </c>
      <c r="G61" s="34">
        <v>290</v>
      </c>
    </row>
    <row r="62" spans="1:7" ht="13.5" customHeight="1" hidden="1">
      <c r="A62" s="94" t="s">
        <v>43</v>
      </c>
      <c r="B62" s="35"/>
      <c r="C62" s="59" t="s">
        <v>79</v>
      </c>
      <c r="D62" s="59" t="s">
        <v>158</v>
      </c>
      <c r="E62" s="59" t="s">
        <v>109</v>
      </c>
      <c r="F62" s="59" t="s">
        <v>17</v>
      </c>
      <c r="G62" s="34">
        <v>408.2</v>
      </c>
    </row>
    <row r="63" spans="1:7" ht="13.5" customHeight="1" hidden="1">
      <c r="A63" s="94" t="s">
        <v>43</v>
      </c>
      <c r="B63" s="35"/>
      <c r="C63" s="59" t="s">
        <v>79</v>
      </c>
      <c r="D63" s="59" t="s">
        <v>158</v>
      </c>
      <c r="E63" s="59" t="s">
        <v>109</v>
      </c>
      <c r="F63" s="59" t="s">
        <v>18</v>
      </c>
      <c r="G63" s="34">
        <v>1533.6</v>
      </c>
    </row>
    <row r="64" spans="1:7" ht="13.5" customHeight="1" hidden="1">
      <c r="A64" s="94" t="s">
        <v>37</v>
      </c>
      <c r="B64" s="35"/>
      <c r="C64" s="59" t="s">
        <v>79</v>
      </c>
      <c r="D64" s="59" t="s">
        <v>158</v>
      </c>
      <c r="E64" s="59" t="s">
        <v>109</v>
      </c>
      <c r="F64" s="59" t="s">
        <v>18</v>
      </c>
      <c r="G64" s="34">
        <v>7.8</v>
      </c>
    </row>
    <row r="65" spans="1:7" ht="13.5" customHeight="1" hidden="1">
      <c r="A65" s="94" t="s">
        <v>21</v>
      </c>
      <c r="B65" s="35"/>
      <c r="C65" s="59" t="s">
        <v>79</v>
      </c>
      <c r="D65" s="59" t="s">
        <v>158</v>
      </c>
      <c r="E65" s="59" t="s">
        <v>109</v>
      </c>
      <c r="F65" s="59" t="s">
        <v>22</v>
      </c>
      <c r="G65" s="34">
        <f>G66+G67</f>
        <v>434.8</v>
      </c>
    </row>
    <row r="66" spans="1:7" ht="13.5" customHeight="1" hidden="1">
      <c r="A66" s="94" t="s">
        <v>23</v>
      </c>
      <c r="B66" s="35"/>
      <c r="C66" s="59" t="s">
        <v>79</v>
      </c>
      <c r="D66" s="59" t="s">
        <v>158</v>
      </c>
      <c r="E66" s="59" t="s">
        <v>109</v>
      </c>
      <c r="F66" s="59" t="s">
        <v>24</v>
      </c>
      <c r="G66" s="34">
        <v>42</v>
      </c>
    </row>
    <row r="67" spans="1:7" ht="13.5" customHeight="1" hidden="1">
      <c r="A67" s="94" t="s">
        <v>25</v>
      </c>
      <c r="B67" s="35"/>
      <c r="C67" s="59" t="s">
        <v>79</v>
      </c>
      <c r="D67" s="59" t="s">
        <v>158</v>
      </c>
      <c r="E67" s="59" t="s">
        <v>109</v>
      </c>
      <c r="F67" s="59" t="s">
        <v>26</v>
      </c>
      <c r="G67" s="34">
        <v>392.8</v>
      </c>
    </row>
    <row r="68" spans="1:7" ht="27.75" customHeight="1" hidden="1">
      <c r="A68" s="94" t="s">
        <v>188</v>
      </c>
      <c r="B68" s="35"/>
      <c r="C68" s="59" t="s">
        <v>79</v>
      </c>
      <c r="D68" s="59" t="s">
        <v>158</v>
      </c>
      <c r="E68" s="59" t="s">
        <v>187</v>
      </c>
      <c r="F68" s="59" t="s">
        <v>3</v>
      </c>
      <c r="G68" s="34">
        <f>G69</f>
        <v>0</v>
      </c>
    </row>
    <row r="69" spans="1:7" ht="30" customHeight="1" hidden="1">
      <c r="A69" s="94" t="s">
        <v>136</v>
      </c>
      <c r="B69" s="35"/>
      <c r="C69" s="59" t="s">
        <v>79</v>
      </c>
      <c r="D69" s="59" t="s">
        <v>101</v>
      </c>
      <c r="E69" s="59" t="s">
        <v>137</v>
      </c>
      <c r="F69" s="59" t="s">
        <v>22</v>
      </c>
      <c r="G69" s="34">
        <f>G70</f>
        <v>0</v>
      </c>
    </row>
    <row r="70" spans="1:7" ht="13.5" customHeight="1" hidden="1">
      <c r="A70" s="94" t="s">
        <v>23</v>
      </c>
      <c r="B70" s="35"/>
      <c r="C70" s="59" t="s">
        <v>79</v>
      </c>
      <c r="D70" s="59" t="s">
        <v>101</v>
      </c>
      <c r="E70" s="59" t="s">
        <v>137</v>
      </c>
      <c r="F70" s="59" t="s">
        <v>24</v>
      </c>
      <c r="G70" s="34"/>
    </row>
    <row r="71" spans="1:7" ht="21" customHeight="1" hidden="1">
      <c r="A71" s="94" t="s">
        <v>169</v>
      </c>
      <c r="B71" s="35">
        <v>737</v>
      </c>
      <c r="C71" s="59" t="s">
        <v>79</v>
      </c>
      <c r="D71" s="59" t="s">
        <v>158</v>
      </c>
      <c r="E71" s="59" t="s">
        <v>168</v>
      </c>
      <c r="F71" s="59"/>
      <c r="G71" s="34">
        <f>G73+G72+G76</f>
        <v>92</v>
      </c>
    </row>
    <row r="72" spans="1:7" ht="21" customHeight="1" hidden="1">
      <c r="A72" s="94" t="s">
        <v>190</v>
      </c>
      <c r="B72" s="35"/>
      <c r="C72" s="59" t="s">
        <v>79</v>
      </c>
      <c r="D72" s="59" t="s">
        <v>158</v>
      </c>
      <c r="E72" s="59" t="s">
        <v>189</v>
      </c>
      <c r="F72" s="59" t="s">
        <v>20</v>
      </c>
      <c r="G72" s="34"/>
    </row>
    <row r="73" spans="1:7" ht="13.5" customHeight="1" hidden="1">
      <c r="A73" s="94" t="s">
        <v>118</v>
      </c>
      <c r="B73" s="35"/>
      <c r="C73" s="59" t="s">
        <v>79</v>
      </c>
      <c r="D73" s="59" t="s">
        <v>101</v>
      </c>
      <c r="E73" s="59" t="s">
        <v>111</v>
      </c>
      <c r="F73" s="59" t="s">
        <v>3</v>
      </c>
      <c r="G73" s="34">
        <f>G74</f>
        <v>89</v>
      </c>
    </row>
    <row r="74" spans="1:7" ht="13.5" customHeight="1" hidden="1">
      <c r="A74" s="94" t="s">
        <v>4</v>
      </c>
      <c r="B74" s="35"/>
      <c r="C74" s="59" t="s">
        <v>79</v>
      </c>
      <c r="D74" s="59" t="s">
        <v>101</v>
      </c>
      <c r="E74" s="59" t="s">
        <v>111</v>
      </c>
      <c r="F74" s="59" t="s">
        <v>5</v>
      </c>
      <c r="G74" s="34">
        <f>G75</f>
        <v>89</v>
      </c>
    </row>
    <row r="75" spans="1:7" ht="13.5" customHeight="1" hidden="1">
      <c r="A75" s="101" t="s">
        <v>19</v>
      </c>
      <c r="B75" s="33"/>
      <c r="C75" s="59" t="s">
        <v>79</v>
      </c>
      <c r="D75" s="59" t="s">
        <v>101</v>
      </c>
      <c r="E75" s="59" t="s">
        <v>111</v>
      </c>
      <c r="F75" s="59" t="s">
        <v>20</v>
      </c>
      <c r="G75" s="34">
        <v>89</v>
      </c>
    </row>
    <row r="76" spans="1:7" ht="13.5" customHeight="1" hidden="1">
      <c r="A76" s="101" t="s">
        <v>19</v>
      </c>
      <c r="B76" s="33"/>
      <c r="C76" s="59" t="s">
        <v>79</v>
      </c>
      <c r="D76" s="59" t="s">
        <v>101</v>
      </c>
      <c r="E76" s="59" t="s">
        <v>346</v>
      </c>
      <c r="F76" s="59" t="s">
        <v>20</v>
      </c>
      <c r="G76" s="34">
        <v>3</v>
      </c>
    </row>
    <row r="77" spans="1:7" ht="31.5" customHeight="1">
      <c r="A77" s="94" t="s">
        <v>131</v>
      </c>
      <c r="B77" s="35">
        <v>737</v>
      </c>
      <c r="C77" s="59" t="s">
        <v>79</v>
      </c>
      <c r="D77" s="59" t="s">
        <v>171</v>
      </c>
      <c r="E77" s="59"/>
      <c r="F77" s="59" t="s">
        <v>3</v>
      </c>
      <c r="G77" s="34">
        <f>G78</f>
        <v>0.7</v>
      </c>
    </row>
    <row r="78" spans="1:7" ht="104.25" customHeight="1">
      <c r="A78" s="102" t="s">
        <v>132</v>
      </c>
      <c r="B78" s="131">
        <v>737</v>
      </c>
      <c r="C78" s="59" t="s">
        <v>79</v>
      </c>
      <c r="D78" s="59" t="s">
        <v>172</v>
      </c>
      <c r="E78" s="59"/>
      <c r="F78" s="59" t="s">
        <v>3</v>
      </c>
      <c r="G78" s="34">
        <f>G79</f>
        <v>0.7</v>
      </c>
    </row>
    <row r="79" spans="1:7" ht="33.75" customHeight="1">
      <c r="A79" s="103" t="s">
        <v>167</v>
      </c>
      <c r="B79" s="132">
        <v>737</v>
      </c>
      <c r="C79" s="59" t="s">
        <v>79</v>
      </c>
      <c r="D79" s="59" t="s">
        <v>172</v>
      </c>
      <c r="E79" s="59" t="s">
        <v>5</v>
      </c>
      <c r="F79" s="59" t="s">
        <v>3</v>
      </c>
      <c r="G79" s="34">
        <f>G80</f>
        <v>0.7</v>
      </c>
    </row>
    <row r="80" spans="1:7" ht="13.5" customHeight="1" hidden="1">
      <c r="A80" s="94" t="s">
        <v>21</v>
      </c>
      <c r="B80" s="35"/>
      <c r="C80" s="59" t="s">
        <v>79</v>
      </c>
      <c r="D80" s="59" t="s">
        <v>172</v>
      </c>
      <c r="E80" s="59" t="s">
        <v>109</v>
      </c>
      <c r="F80" s="59" t="s">
        <v>22</v>
      </c>
      <c r="G80" s="34">
        <f>G81</f>
        <v>0.7</v>
      </c>
    </row>
    <row r="81" spans="1:7" ht="13.5" customHeight="1" hidden="1">
      <c r="A81" s="94" t="s">
        <v>25</v>
      </c>
      <c r="B81" s="35"/>
      <c r="C81" s="59" t="s">
        <v>79</v>
      </c>
      <c r="D81" s="59" t="s">
        <v>172</v>
      </c>
      <c r="E81" s="59" t="s">
        <v>109</v>
      </c>
      <c r="F81" s="59" t="s">
        <v>26</v>
      </c>
      <c r="G81" s="34">
        <v>0.7</v>
      </c>
    </row>
    <row r="82" spans="1:7" ht="19.5" customHeight="1" hidden="1">
      <c r="A82" s="95" t="s">
        <v>69</v>
      </c>
      <c r="B82" s="23">
        <v>737</v>
      </c>
      <c r="C82" s="96" t="s">
        <v>80</v>
      </c>
      <c r="D82" s="96" t="s">
        <v>155</v>
      </c>
      <c r="E82" s="96"/>
      <c r="F82" s="96" t="s">
        <v>3</v>
      </c>
      <c r="G82" s="39">
        <f aca="true" t="shared" si="2" ref="G82:G88">G83</f>
        <v>0</v>
      </c>
    </row>
    <row r="83" spans="1:7" ht="14.25" hidden="1">
      <c r="A83" s="92" t="s">
        <v>170</v>
      </c>
      <c r="B83" s="129">
        <v>737</v>
      </c>
      <c r="C83" s="59" t="s">
        <v>80</v>
      </c>
      <c r="D83" s="59" t="s">
        <v>166</v>
      </c>
      <c r="E83" s="59"/>
      <c r="F83" s="59" t="s">
        <v>3</v>
      </c>
      <c r="G83" s="34">
        <f t="shared" si="2"/>
        <v>0</v>
      </c>
    </row>
    <row r="84" spans="1:7" ht="31.5" customHeight="1" hidden="1">
      <c r="A84" s="92" t="s">
        <v>130</v>
      </c>
      <c r="B84" s="129">
        <v>737</v>
      </c>
      <c r="C84" s="59" t="s">
        <v>80</v>
      </c>
      <c r="D84" s="59" t="s">
        <v>156</v>
      </c>
      <c r="E84" s="59"/>
      <c r="F84" s="59" t="s">
        <v>3</v>
      </c>
      <c r="G84" s="34">
        <f t="shared" si="2"/>
        <v>0</v>
      </c>
    </row>
    <row r="85" spans="1:7" ht="28.5" hidden="1">
      <c r="A85" s="92" t="s">
        <v>114</v>
      </c>
      <c r="B85" s="129">
        <v>737</v>
      </c>
      <c r="C85" s="59" t="s">
        <v>80</v>
      </c>
      <c r="D85" s="59" t="s">
        <v>157</v>
      </c>
      <c r="E85" s="59"/>
      <c r="F85" s="59" t="s">
        <v>3</v>
      </c>
      <c r="G85" s="34">
        <f t="shared" si="2"/>
        <v>0</v>
      </c>
    </row>
    <row r="86" spans="1:7" ht="14.25" hidden="1">
      <c r="A86" s="92" t="s">
        <v>194</v>
      </c>
      <c r="B86" s="129">
        <v>737</v>
      </c>
      <c r="C86" s="59" t="s">
        <v>80</v>
      </c>
      <c r="D86" s="59" t="s">
        <v>193</v>
      </c>
      <c r="E86" s="59"/>
      <c r="F86" s="59" t="s">
        <v>3</v>
      </c>
      <c r="G86" s="34">
        <f t="shared" si="2"/>
        <v>0</v>
      </c>
    </row>
    <row r="87" spans="1:7" ht="32.25" customHeight="1" hidden="1">
      <c r="A87" s="94" t="s">
        <v>167</v>
      </c>
      <c r="B87" s="35">
        <v>737</v>
      </c>
      <c r="C87" s="59" t="s">
        <v>80</v>
      </c>
      <c r="D87" s="59" t="s">
        <v>193</v>
      </c>
      <c r="E87" s="59" t="s">
        <v>5</v>
      </c>
      <c r="F87" s="59" t="s">
        <v>3</v>
      </c>
      <c r="G87" s="34">
        <f t="shared" si="2"/>
        <v>0</v>
      </c>
    </row>
    <row r="88" spans="1:7" ht="13.5" customHeight="1" hidden="1">
      <c r="A88" s="94" t="s">
        <v>4</v>
      </c>
      <c r="B88" s="35"/>
      <c r="C88" s="59" t="s">
        <v>80</v>
      </c>
      <c r="D88" s="59" t="s">
        <v>193</v>
      </c>
      <c r="E88" s="59" t="s">
        <v>109</v>
      </c>
      <c r="F88" s="59" t="s">
        <v>5</v>
      </c>
      <c r="G88" s="34">
        <f t="shared" si="2"/>
        <v>0</v>
      </c>
    </row>
    <row r="89" spans="1:7" ht="13.5" customHeight="1" hidden="1">
      <c r="A89" s="94" t="s">
        <v>19</v>
      </c>
      <c r="B89" s="35"/>
      <c r="C89" s="59" t="s">
        <v>80</v>
      </c>
      <c r="D89" s="59" t="s">
        <v>193</v>
      </c>
      <c r="E89" s="59" t="s">
        <v>109</v>
      </c>
      <c r="F89" s="59" t="s">
        <v>20</v>
      </c>
      <c r="G89" s="34"/>
    </row>
    <row r="90" spans="1:7" ht="21" customHeight="1">
      <c r="A90" s="95" t="s">
        <v>27</v>
      </c>
      <c r="B90" s="23">
        <v>737</v>
      </c>
      <c r="C90" s="96" t="s">
        <v>81</v>
      </c>
      <c r="D90" s="96" t="s">
        <v>155</v>
      </c>
      <c r="E90" s="96"/>
      <c r="F90" s="96"/>
      <c r="G90" s="39">
        <f aca="true" t="shared" si="3" ref="G90:G96">G91</f>
        <v>2151.2</v>
      </c>
    </row>
    <row r="91" spans="1:7" ht="30" customHeight="1">
      <c r="A91" s="92" t="s">
        <v>170</v>
      </c>
      <c r="B91" s="129">
        <v>737</v>
      </c>
      <c r="C91" s="59" t="s">
        <v>81</v>
      </c>
      <c r="D91" s="59" t="s">
        <v>166</v>
      </c>
      <c r="E91" s="59"/>
      <c r="F91" s="59"/>
      <c r="G91" s="34">
        <f t="shared" si="3"/>
        <v>2151.2</v>
      </c>
    </row>
    <row r="92" spans="1:7" ht="35.25" customHeight="1">
      <c r="A92" s="92" t="s">
        <v>130</v>
      </c>
      <c r="B92" s="129">
        <v>737</v>
      </c>
      <c r="C92" s="59" t="s">
        <v>81</v>
      </c>
      <c r="D92" s="59" t="s">
        <v>156</v>
      </c>
      <c r="E92" s="59"/>
      <c r="F92" s="59"/>
      <c r="G92" s="34">
        <f t="shared" si="3"/>
        <v>2151.2</v>
      </c>
    </row>
    <row r="93" spans="1:7" ht="33" customHeight="1">
      <c r="A93" s="92" t="s">
        <v>114</v>
      </c>
      <c r="B93" s="129">
        <v>737</v>
      </c>
      <c r="C93" s="59" t="s">
        <v>81</v>
      </c>
      <c r="D93" s="59" t="s">
        <v>157</v>
      </c>
      <c r="E93" s="59"/>
      <c r="F93" s="59"/>
      <c r="G93" s="34">
        <f t="shared" si="3"/>
        <v>2151.2</v>
      </c>
    </row>
    <row r="94" spans="1:7" ht="27.75" customHeight="1">
      <c r="A94" s="94" t="s">
        <v>119</v>
      </c>
      <c r="B94" s="35">
        <v>737</v>
      </c>
      <c r="C94" s="59" t="s">
        <v>81</v>
      </c>
      <c r="D94" s="59" t="s">
        <v>173</v>
      </c>
      <c r="E94" s="59"/>
      <c r="F94" s="59"/>
      <c r="G94" s="34">
        <f t="shared" si="3"/>
        <v>2151.2</v>
      </c>
    </row>
    <row r="95" spans="1:7" ht="20.25" customHeight="1">
      <c r="A95" s="94" t="s">
        <v>169</v>
      </c>
      <c r="B95" s="35">
        <v>737</v>
      </c>
      <c r="C95" s="59" t="s">
        <v>81</v>
      </c>
      <c r="D95" s="59" t="s">
        <v>173</v>
      </c>
      <c r="E95" s="59" t="s">
        <v>168</v>
      </c>
      <c r="F95" s="59" t="s">
        <v>3</v>
      </c>
      <c r="G95" s="34">
        <f t="shared" si="3"/>
        <v>2151.2</v>
      </c>
    </row>
    <row r="96" spans="1:7" ht="13.5" customHeight="1" hidden="1">
      <c r="A96" s="94" t="s">
        <v>4</v>
      </c>
      <c r="B96" s="35"/>
      <c r="C96" s="59" t="s">
        <v>81</v>
      </c>
      <c r="D96" s="59" t="s">
        <v>102</v>
      </c>
      <c r="E96" s="59" t="s">
        <v>112</v>
      </c>
      <c r="F96" s="33">
        <v>200</v>
      </c>
      <c r="G96" s="34">
        <f t="shared" si="3"/>
        <v>2151.2</v>
      </c>
    </row>
    <row r="97" spans="1:7" ht="13.5" customHeight="1" hidden="1">
      <c r="A97" s="94" t="s">
        <v>19</v>
      </c>
      <c r="B97" s="35"/>
      <c r="C97" s="59" t="s">
        <v>81</v>
      </c>
      <c r="D97" s="59" t="s">
        <v>102</v>
      </c>
      <c r="E97" s="59" t="s">
        <v>112</v>
      </c>
      <c r="F97" s="33">
        <v>290</v>
      </c>
      <c r="G97" s="34">
        <v>2151.2</v>
      </c>
    </row>
    <row r="98" spans="1:7" ht="18.75" customHeight="1" hidden="1">
      <c r="A98" s="95" t="s">
        <v>134</v>
      </c>
      <c r="B98" s="23">
        <v>737</v>
      </c>
      <c r="C98" s="96" t="s">
        <v>133</v>
      </c>
      <c r="D98" s="96" t="s">
        <v>155</v>
      </c>
      <c r="E98" s="96"/>
      <c r="F98" s="96"/>
      <c r="G98" s="39">
        <f aca="true" t="shared" si="4" ref="G98:G105">G99</f>
        <v>0</v>
      </c>
    </row>
    <row r="99" spans="1:7" ht="27.75" customHeight="1" hidden="1">
      <c r="A99" s="92" t="s">
        <v>170</v>
      </c>
      <c r="B99" s="129">
        <v>737</v>
      </c>
      <c r="C99" s="59" t="s">
        <v>133</v>
      </c>
      <c r="D99" s="59" t="s">
        <v>166</v>
      </c>
      <c r="E99" s="96"/>
      <c r="F99" s="96"/>
      <c r="G99" s="34">
        <f t="shared" si="4"/>
        <v>0</v>
      </c>
    </row>
    <row r="100" spans="1:7" ht="29.25" customHeight="1" hidden="1">
      <c r="A100" s="92" t="s">
        <v>130</v>
      </c>
      <c r="B100" s="129">
        <v>737</v>
      </c>
      <c r="C100" s="59" t="s">
        <v>133</v>
      </c>
      <c r="D100" s="59" t="s">
        <v>156</v>
      </c>
      <c r="E100" s="99"/>
      <c r="F100" s="99"/>
      <c r="G100" s="34">
        <f t="shared" si="4"/>
        <v>0</v>
      </c>
    </row>
    <row r="101" spans="1:7" ht="30.75" customHeight="1" hidden="1">
      <c r="A101" s="92" t="s">
        <v>114</v>
      </c>
      <c r="B101" s="129">
        <v>737</v>
      </c>
      <c r="C101" s="59" t="s">
        <v>133</v>
      </c>
      <c r="D101" s="59" t="s">
        <v>157</v>
      </c>
      <c r="E101" s="59"/>
      <c r="F101" s="59"/>
      <c r="G101" s="34">
        <f t="shared" si="4"/>
        <v>0</v>
      </c>
    </row>
    <row r="102" spans="1:7" ht="17.25" customHeight="1" hidden="1">
      <c r="A102" s="94" t="s">
        <v>134</v>
      </c>
      <c r="B102" s="35">
        <v>737</v>
      </c>
      <c r="C102" s="59" t="s">
        <v>133</v>
      </c>
      <c r="D102" s="59" t="s">
        <v>195</v>
      </c>
      <c r="E102" s="59"/>
      <c r="F102" s="59"/>
      <c r="G102" s="34">
        <f>G105+G103</f>
        <v>0</v>
      </c>
    </row>
    <row r="103" spans="1:7" ht="32.25" customHeight="1" hidden="1">
      <c r="A103" s="103" t="s">
        <v>167</v>
      </c>
      <c r="B103" s="35">
        <v>737</v>
      </c>
      <c r="C103" s="59" t="s">
        <v>133</v>
      </c>
      <c r="D103" s="59" t="s">
        <v>195</v>
      </c>
      <c r="E103" s="59" t="s">
        <v>5</v>
      </c>
      <c r="F103" s="59" t="s">
        <v>3</v>
      </c>
      <c r="G103" s="34">
        <f>G104</f>
        <v>0</v>
      </c>
    </row>
    <row r="104" spans="1:7" ht="39.75" customHeight="1" hidden="1">
      <c r="A104" s="94" t="s">
        <v>347</v>
      </c>
      <c r="B104" s="35">
        <v>737</v>
      </c>
      <c r="C104" s="59" t="s">
        <v>133</v>
      </c>
      <c r="D104" s="59" t="s">
        <v>195</v>
      </c>
      <c r="E104" s="59" t="s">
        <v>109</v>
      </c>
      <c r="F104" s="59" t="s">
        <v>18</v>
      </c>
      <c r="G104" s="34"/>
    </row>
    <row r="105" spans="1:7" ht="30" customHeight="1" hidden="1">
      <c r="A105" s="94" t="s">
        <v>327</v>
      </c>
      <c r="B105" s="35">
        <v>737</v>
      </c>
      <c r="C105" s="59" t="s">
        <v>133</v>
      </c>
      <c r="D105" s="59" t="s">
        <v>195</v>
      </c>
      <c r="E105" s="59" t="s">
        <v>187</v>
      </c>
      <c r="F105" s="59" t="s">
        <v>3</v>
      </c>
      <c r="G105" s="34">
        <f t="shared" si="4"/>
        <v>0</v>
      </c>
    </row>
    <row r="106" spans="1:7" ht="45.75" customHeight="1" hidden="1">
      <c r="A106" s="94" t="s">
        <v>136</v>
      </c>
      <c r="B106" s="35"/>
      <c r="C106" s="59" t="s">
        <v>133</v>
      </c>
      <c r="D106" s="59" t="s">
        <v>195</v>
      </c>
      <c r="E106" s="59" t="s">
        <v>137</v>
      </c>
      <c r="F106" s="33">
        <v>310</v>
      </c>
      <c r="G106" s="34"/>
    </row>
    <row r="107" spans="1:7" ht="17.25" customHeight="1">
      <c r="A107" s="104" t="s">
        <v>57</v>
      </c>
      <c r="B107" s="133">
        <v>737</v>
      </c>
      <c r="C107" s="105" t="s">
        <v>90</v>
      </c>
      <c r="D107" s="105" t="s">
        <v>155</v>
      </c>
      <c r="E107" s="105"/>
      <c r="F107" s="105" t="s">
        <v>3</v>
      </c>
      <c r="G107" s="39">
        <f>G108</f>
        <v>315.09999999999997</v>
      </c>
    </row>
    <row r="108" spans="1:7" ht="21" customHeight="1">
      <c r="A108" s="106" t="s">
        <v>31</v>
      </c>
      <c r="B108" s="40">
        <v>737</v>
      </c>
      <c r="C108" s="96" t="s">
        <v>82</v>
      </c>
      <c r="D108" s="105" t="s">
        <v>155</v>
      </c>
      <c r="E108" s="105"/>
      <c r="F108" s="105" t="s">
        <v>3</v>
      </c>
      <c r="G108" s="39">
        <f>G110</f>
        <v>315.09999999999997</v>
      </c>
    </row>
    <row r="109" spans="1:7" ht="24.75" customHeight="1">
      <c r="A109" s="92" t="s">
        <v>170</v>
      </c>
      <c r="B109" s="129">
        <v>737</v>
      </c>
      <c r="C109" s="59" t="s">
        <v>82</v>
      </c>
      <c r="D109" s="80" t="s">
        <v>166</v>
      </c>
      <c r="E109" s="80"/>
      <c r="F109" s="80"/>
      <c r="G109" s="34">
        <f>G110</f>
        <v>315.09999999999997</v>
      </c>
    </row>
    <row r="110" spans="1:7" ht="39" customHeight="1">
      <c r="A110" s="94" t="s">
        <v>120</v>
      </c>
      <c r="B110" s="35">
        <v>737</v>
      </c>
      <c r="C110" s="59" t="s">
        <v>82</v>
      </c>
      <c r="D110" s="80" t="s">
        <v>174</v>
      </c>
      <c r="E110" s="80"/>
      <c r="F110" s="80" t="s">
        <v>3</v>
      </c>
      <c r="G110" s="34">
        <f>G111</f>
        <v>315.09999999999997</v>
      </c>
    </row>
    <row r="111" spans="1:7" ht="38.25" customHeight="1">
      <c r="A111" s="94" t="s">
        <v>113</v>
      </c>
      <c r="B111" s="35">
        <v>737</v>
      </c>
      <c r="C111" s="59" t="s">
        <v>82</v>
      </c>
      <c r="D111" s="59" t="s">
        <v>175</v>
      </c>
      <c r="E111" s="80"/>
      <c r="F111" s="80" t="s">
        <v>3</v>
      </c>
      <c r="G111" s="34">
        <f>G112+G119</f>
        <v>315.09999999999997</v>
      </c>
    </row>
    <row r="112" spans="1:7" ht="66" customHeight="1">
      <c r="A112" s="94" t="s">
        <v>159</v>
      </c>
      <c r="B112" s="35">
        <v>737</v>
      </c>
      <c r="C112" s="59" t="s">
        <v>82</v>
      </c>
      <c r="D112" s="59" t="s">
        <v>175</v>
      </c>
      <c r="E112" s="80" t="s">
        <v>160</v>
      </c>
      <c r="F112" s="80" t="s">
        <v>3</v>
      </c>
      <c r="G112" s="34">
        <f>G113</f>
        <v>303.2</v>
      </c>
    </row>
    <row r="113" spans="1:7" ht="13.5" customHeight="1" hidden="1">
      <c r="A113" s="94" t="s">
        <v>4</v>
      </c>
      <c r="B113" s="35"/>
      <c r="C113" s="59" t="s">
        <v>82</v>
      </c>
      <c r="D113" s="59" t="s">
        <v>103</v>
      </c>
      <c r="E113" s="80" t="s">
        <v>110</v>
      </c>
      <c r="F113" s="80" t="s">
        <v>5</v>
      </c>
      <c r="G113" s="34">
        <f>G114+G117</f>
        <v>303.2</v>
      </c>
    </row>
    <row r="114" spans="1:7" ht="13.5" customHeight="1" hidden="1">
      <c r="A114" s="94" t="s">
        <v>35</v>
      </c>
      <c r="B114" s="35"/>
      <c r="C114" s="59" t="s">
        <v>82</v>
      </c>
      <c r="D114" s="59" t="s">
        <v>103</v>
      </c>
      <c r="E114" s="80" t="s">
        <v>110</v>
      </c>
      <c r="F114" s="80" t="s">
        <v>6</v>
      </c>
      <c r="G114" s="34">
        <f>G115+G116</f>
        <v>303.2</v>
      </c>
    </row>
    <row r="115" spans="1:7" ht="13.5" customHeight="1" hidden="1">
      <c r="A115" s="94" t="s">
        <v>7</v>
      </c>
      <c r="B115" s="35"/>
      <c r="C115" s="59" t="s">
        <v>82</v>
      </c>
      <c r="D115" s="59" t="s">
        <v>103</v>
      </c>
      <c r="E115" s="80" t="s">
        <v>110</v>
      </c>
      <c r="F115" s="80" t="s">
        <v>8</v>
      </c>
      <c r="G115" s="34">
        <v>232.9</v>
      </c>
    </row>
    <row r="116" spans="1:7" ht="13.5" customHeight="1" hidden="1">
      <c r="A116" s="94" t="s">
        <v>40</v>
      </c>
      <c r="B116" s="35"/>
      <c r="C116" s="59" t="s">
        <v>82</v>
      </c>
      <c r="D116" s="59" t="s">
        <v>103</v>
      </c>
      <c r="E116" s="80" t="s">
        <v>110</v>
      </c>
      <c r="F116" s="80" t="s">
        <v>9</v>
      </c>
      <c r="G116" s="34">
        <v>70.3</v>
      </c>
    </row>
    <row r="117" spans="1:7" ht="13.5" customHeight="1" hidden="1">
      <c r="A117" s="94" t="s">
        <v>42</v>
      </c>
      <c r="B117" s="35"/>
      <c r="C117" s="59" t="s">
        <v>82</v>
      </c>
      <c r="D117" s="59" t="s">
        <v>103</v>
      </c>
      <c r="E117" s="80" t="s">
        <v>110</v>
      </c>
      <c r="F117" s="80" t="s">
        <v>10</v>
      </c>
      <c r="G117" s="33">
        <f>G118</f>
        <v>0</v>
      </c>
    </row>
    <row r="118" spans="1:7" ht="13.5" customHeight="1" hidden="1">
      <c r="A118" s="94" t="s">
        <v>37</v>
      </c>
      <c r="B118" s="35"/>
      <c r="C118" s="59" t="s">
        <v>82</v>
      </c>
      <c r="D118" s="59" t="s">
        <v>103</v>
      </c>
      <c r="E118" s="80" t="s">
        <v>110</v>
      </c>
      <c r="F118" s="80" t="s">
        <v>18</v>
      </c>
      <c r="G118" s="33"/>
    </row>
    <row r="119" spans="1:7" ht="32.25" customHeight="1">
      <c r="A119" s="103" t="s">
        <v>167</v>
      </c>
      <c r="B119" s="132">
        <v>737</v>
      </c>
      <c r="C119" s="59" t="s">
        <v>82</v>
      </c>
      <c r="D119" s="59" t="s">
        <v>175</v>
      </c>
      <c r="E119" s="80" t="s">
        <v>5</v>
      </c>
      <c r="F119" s="80" t="s">
        <v>3</v>
      </c>
      <c r="G119" s="34">
        <f>G120</f>
        <v>11.9</v>
      </c>
    </row>
    <row r="120" spans="1:7" ht="13.5" customHeight="1" hidden="1">
      <c r="A120" s="94" t="s">
        <v>21</v>
      </c>
      <c r="B120" s="35"/>
      <c r="C120" s="59" t="s">
        <v>82</v>
      </c>
      <c r="D120" s="59" t="s">
        <v>103</v>
      </c>
      <c r="E120" s="80" t="s">
        <v>109</v>
      </c>
      <c r="F120" s="80" t="s">
        <v>22</v>
      </c>
      <c r="G120" s="34">
        <f>G121</f>
        <v>11.9</v>
      </c>
    </row>
    <row r="121" spans="1:7" ht="13.5" customHeight="1" hidden="1">
      <c r="A121" s="107" t="s">
        <v>25</v>
      </c>
      <c r="B121" s="74"/>
      <c r="C121" s="59" t="s">
        <v>82</v>
      </c>
      <c r="D121" s="80" t="s">
        <v>103</v>
      </c>
      <c r="E121" s="80" t="s">
        <v>109</v>
      </c>
      <c r="F121" s="80" t="s">
        <v>26</v>
      </c>
      <c r="G121" s="34">
        <v>11.9</v>
      </c>
    </row>
    <row r="122" spans="1:7" ht="30" customHeight="1">
      <c r="A122" s="104" t="s">
        <v>95</v>
      </c>
      <c r="B122" s="133">
        <v>737</v>
      </c>
      <c r="C122" s="96" t="s">
        <v>98</v>
      </c>
      <c r="D122" s="105" t="s">
        <v>155</v>
      </c>
      <c r="E122" s="105"/>
      <c r="F122" s="105"/>
      <c r="G122" s="39">
        <f>G123+G132</f>
        <v>253.1</v>
      </c>
    </row>
    <row r="123" spans="1:7" ht="39" customHeight="1">
      <c r="A123" s="95" t="s">
        <v>149</v>
      </c>
      <c r="B123" s="23">
        <v>737</v>
      </c>
      <c r="C123" s="96" t="s">
        <v>148</v>
      </c>
      <c r="D123" s="105" t="s">
        <v>155</v>
      </c>
      <c r="E123" s="105"/>
      <c r="F123" s="105"/>
      <c r="G123" s="39">
        <f aca="true" t="shared" si="5" ref="G123:G129">G124</f>
        <v>253.1</v>
      </c>
    </row>
    <row r="124" spans="1:7" ht="23.25" customHeight="1">
      <c r="A124" s="92" t="s">
        <v>389</v>
      </c>
      <c r="B124" s="129">
        <v>737</v>
      </c>
      <c r="C124" s="59" t="s">
        <v>148</v>
      </c>
      <c r="D124" s="80" t="s">
        <v>176</v>
      </c>
      <c r="E124" s="80"/>
      <c r="F124" s="80"/>
      <c r="G124" s="34">
        <f t="shared" si="5"/>
        <v>253.1</v>
      </c>
    </row>
    <row r="125" spans="1:7" ht="42.75" customHeight="1">
      <c r="A125" s="92" t="s">
        <v>396</v>
      </c>
      <c r="B125" s="129">
        <v>737</v>
      </c>
      <c r="C125" s="59" t="s">
        <v>148</v>
      </c>
      <c r="D125" s="59" t="s">
        <v>394</v>
      </c>
      <c r="E125" s="59"/>
      <c r="F125" s="59"/>
      <c r="G125" s="34">
        <f t="shared" si="5"/>
        <v>253.1</v>
      </c>
    </row>
    <row r="126" spans="1:7" ht="19.5" customHeight="1">
      <c r="A126" s="94" t="s">
        <v>397</v>
      </c>
      <c r="B126" s="35">
        <v>737</v>
      </c>
      <c r="C126" s="59" t="s">
        <v>148</v>
      </c>
      <c r="D126" s="59" t="s">
        <v>395</v>
      </c>
      <c r="E126" s="80"/>
      <c r="F126" s="80"/>
      <c r="G126" s="34">
        <f t="shared" si="5"/>
        <v>253.1</v>
      </c>
    </row>
    <row r="127" spans="1:7" ht="30" customHeight="1">
      <c r="A127" s="103" t="s">
        <v>167</v>
      </c>
      <c r="B127" s="35">
        <v>737</v>
      </c>
      <c r="C127" s="59" t="s">
        <v>148</v>
      </c>
      <c r="D127" s="59" t="s">
        <v>395</v>
      </c>
      <c r="E127" s="80" t="s">
        <v>5</v>
      </c>
      <c r="F127" s="80"/>
      <c r="G127" s="34">
        <f>G128+G131</f>
        <v>253.1</v>
      </c>
    </row>
    <row r="128" spans="1:7" ht="13.5" customHeight="1" hidden="1">
      <c r="A128" s="94" t="s">
        <v>4</v>
      </c>
      <c r="B128" s="35"/>
      <c r="C128" s="59" t="s">
        <v>148</v>
      </c>
      <c r="D128" s="59" t="s">
        <v>395</v>
      </c>
      <c r="E128" s="80" t="s">
        <v>109</v>
      </c>
      <c r="F128" s="80" t="s">
        <v>5</v>
      </c>
      <c r="G128" s="34">
        <f t="shared" si="5"/>
        <v>253.1</v>
      </c>
    </row>
    <row r="129" spans="1:7" ht="13.5" customHeight="1" hidden="1">
      <c r="A129" s="101" t="s">
        <v>36</v>
      </c>
      <c r="B129" s="33"/>
      <c r="C129" s="59" t="s">
        <v>148</v>
      </c>
      <c r="D129" s="59" t="s">
        <v>395</v>
      </c>
      <c r="E129" s="80" t="s">
        <v>109</v>
      </c>
      <c r="F129" s="80" t="s">
        <v>10</v>
      </c>
      <c r="G129" s="34">
        <f t="shared" si="5"/>
        <v>253.1</v>
      </c>
    </row>
    <row r="130" spans="1:7" ht="13.5" customHeight="1" hidden="1">
      <c r="A130" s="94" t="s">
        <v>44</v>
      </c>
      <c r="B130" s="35"/>
      <c r="C130" s="59" t="s">
        <v>148</v>
      </c>
      <c r="D130" s="59" t="s">
        <v>395</v>
      </c>
      <c r="E130" s="80" t="s">
        <v>109</v>
      </c>
      <c r="F130" s="80" t="s">
        <v>17</v>
      </c>
      <c r="G130" s="34">
        <v>253.1</v>
      </c>
    </row>
    <row r="131" spans="1:7" ht="13.5" customHeight="1" hidden="1">
      <c r="A131" s="94"/>
      <c r="B131" s="35"/>
      <c r="C131" s="59" t="s">
        <v>148</v>
      </c>
      <c r="D131" s="59" t="s">
        <v>395</v>
      </c>
      <c r="E131" s="80" t="s">
        <v>109</v>
      </c>
      <c r="F131" s="80" t="s">
        <v>24</v>
      </c>
      <c r="G131" s="34"/>
    </row>
    <row r="132" spans="1:10" ht="30" customHeight="1" hidden="1">
      <c r="A132" s="95" t="s">
        <v>140</v>
      </c>
      <c r="B132" s="23">
        <v>737</v>
      </c>
      <c r="C132" s="96" t="s">
        <v>139</v>
      </c>
      <c r="D132" s="105" t="s">
        <v>155</v>
      </c>
      <c r="E132" s="105"/>
      <c r="F132" s="105"/>
      <c r="G132" s="39">
        <f aca="true" t="shared" si="6" ref="G132:G137">G133</f>
        <v>0</v>
      </c>
      <c r="J132" s="158"/>
    </row>
    <row r="133" spans="1:7" ht="18" customHeight="1" hidden="1">
      <c r="A133" s="92" t="s">
        <v>389</v>
      </c>
      <c r="B133" s="129">
        <v>737</v>
      </c>
      <c r="C133" s="59" t="s">
        <v>139</v>
      </c>
      <c r="D133" s="80" t="s">
        <v>176</v>
      </c>
      <c r="E133" s="80"/>
      <c r="F133" s="80"/>
      <c r="G133" s="34">
        <f t="shared" si="6"/>
        <v>0</v>
      </c>
    </row>
    <row r="134" spans="1:10" ht="31.5" customHeight="1" hidden="1">
      <c r="A134" s="92" t="s">
        <v>390</v>
      </c>
      <c r="B134" s="129">
        <v>737</v>
      </c>
      <c r="C134" s="59" t="s">
        <v>139</v>
      </c>
      <c r="D134" s="80" t="s">
        <v>391</v>
      </c>
      <c r="E134" s="59"/>
      <c r="F134" s="96"/>
      <c r="G134" s="39">
        <f t="shared" si="6"/>
        <v>0</v>
      </c>
      <c r="J134" s="159"/>
    </row>
    <row r="135" spans="1:7" ht="32.25" customHeight="1" hidden="1">
      <c r="A135" s="92" t="s">
        <v>392</v>
      </c>
      <c r="B135" s="129">
        <v>737</v>
      </c>
      <c r="C135" s="59" t="s">
        <v>139</v>
      </c>
      <c r="D135" s="80" t="s">
        <v>393</v>
      </c>
      <c r="E135" s="108"/>
      <c r="F135" s="80"/>
      <c r="G135" s="34">
        <f t="shared" si="6"/>
        <v>0</v>
      </c>
    </row>
    <row r="136" spans="1:7" ht="33.75" customHeight="1" hidden="1">
      <c r="A136" s="94" t="s">
        <v>167</v>
      </c>
      <c r="B136" s="35">
        <v>737</v>
      </c>
      <c r="C136" s="59" t="s">
        <v>139</v>
      </c>
      <c r="D136" s="80" t="s">
        <v>393</v>
      </c>
      <c r="E136" s="80" t="s">
        <v>5</v>
      </c>
      <c r="F136" s="80"/>
      <c r="G136" s="34">
        <f t="shared" si="6"/>
        <v>0</v>
      </c>
    </row>
    <row r="137" spans="1:7" ht="15" customHeight="1" hidden="1">
      <c r="A137" s="94" t="s">
        <v>4</v>
      </c>
      <c r="B137" s="35">
        <v>737</v>
      </c>
      <c r="C137" s="59" t="s">
        <v>139</v>
      </c>
      <c r="D137" s="80" t="s">
        <v>393</v>
      </c>
      <c r="E137" s="80" t="s">
        <v>109</v>
      </c>
      <c r="F137" s="80" t="s">
        <v>10</v>
      </c>
      <c r="G137" s="34">
        <f t="shared" si="6"/>
        <v>0</v>
      </c>
    </row>
    <row r="138" spans="1:7" ht="15" customHeight="1" hidden="1">
      <c r="A138" s="94" t="s">
        <v>36</v>
      </c>
      <c r="B138" s="33">
        <v>737</v>
      </c>
      <c r="C138" s="59" t="s">
        <v>139</v>
      </c>
      <c r="D138" s="80" t="s">
        <v>393</v>
      </c>
      <c r="E138" s="80" t="s">
        <v>109</v>
      </c>
      <c r="F138" s="80" t="s">
        <v>18</v>
      </c>
      <c r="G138" s="34"/>
    </row>
    <row r="139" spans="1:7" ht="17.25" customHeight="1" hidden="1">
      <c r="A139" s="94" t="s">
        <v>36</v>
      </c>
      <c r="B139" s="35">
        <v>737</v>
      </c>
      <c r="C139" s="59" t="s">
        <v>139</v>
      </c>
      <c r="D139" s="59" t="s">
        <v>348</v>
      </c>
      <c r="E139" s="80" t="s">
        <v>109</v>
      </c>
      <c r="F139" s="80" t="s">
        <v>18</v>
      </c>
      <c r="G139" s="34"/>
    </row>
    <row r="140" spans="1:7" ht="20.25" customHeight="1">
      <c r="A140" s="104" t="s">
        <v>60</v>
      </c>
      <c r="B140" s="133">
        <v>737</v>
      </c>
      <c r="C140" s="96" t="s">
        <v>91</v>
      </c>
      <c r="D140" s="105" t="s">
        <v>155</v>
      </c>
      <c r="E140" s="105"/>
      <c r="F140" s="105" t="s">
        <v>3</v>
      </c>
      <c r="G140" s="39">
        <f>G150+G189+G141</f>
        <v>2450</v>
      </c>
    </row>
    <row r="141" spans="1:7" ht="20.25" customHeight="1" hidden="1">
      <c r="A141" s="95" t="s">
        <v>311</v>
      </c>
      <c r="B141" s="23">
        <v>737</v>
      </c>
      <c r="C141" s="96" t="s">
        <v>310</v>
      </c>
      <c r="D141" s="105" t="s">
        <v>155</v>
      </c>
      <c r="E141" s="105"/>
      <c r="F141" s="105"/>
      <c r="G141" s="39">
        <f aca="true" t="shared" si="7" ref="G141:G148">G142</f>
        <v>0</v>
      </c>
    </row>
    <row r="142" spans="1:7" ht="30" customHeight="1" hidden="1">
      <c r="A142" s="92" t="s">
        <v>184</v>
      </c>
      <c r="B142" s="129">
        <v>737</v>
      </c>
      <c r="C142" s="59" t="s">
        <v>310</v>
      </c>
      <c r="D142" s="59" t="s">
        <v>166</v>
      </c>
      <c r="E142" s="80"/>
      <c r="F142" s="80"/>
      <c r="G142" s="110">
        <f t="shared" si="7"/>
        <v>0</v>
      </c>
    </row>
    <row r="143" spans="1:7" ht="31.5" customHeight="1" hidden="1">
      <c r="A143" s="92" t="s">
        <v>130</v>
      </c>
      <c r="B143" s="129">
        <v>737</v>
      </c>
      <c r="C143" s="59" t="s">
        <v>310</v>
      </c>
      <c r="D143" s="59" t="s">
        <v>156</v>
      </c>
      <c r="E143" s="80"/>
      <c r="F143" s="80"/>
      <c r="G143" s="110">
        <f t="shared" si="7"/>
        <v>0</v>
      </c>
    </row>
    <row r="144" spans="1:7" ht="31.5" customHeight="1" hidden="1">
      <c r="A144" s="92" t="s">
        <v>114</v>
      </c>
      <c r="B144" s="129">
        <v>737</v>
      </c>
      <c r="C144" s="59" t="s">
        <v>310</v>
      </c>
      <c r="D144" s="59" t="s">
        <v>157</v>
      </c>
      <c r="E144" s="80"/>
      <c r="F144" s="80"/>
      <c r="G144" s="110">
        <f t="shared" si="7"/>
        <v>0</v>
      </c>
    </row>
    <row r="145" spans="1:7" ht="45" customHeight="1" hidden="1">
      <c r="A145" s="94" t="s">
        <v>313</v>
      </c>
      <c r="B145" s="35">
        <v>737</v>
      </c>
      <c r="C145" s="59" t="s">
        <v>310</v>
      </c>
      <c r="D145" s="59" t="s">
        <v>312</v>
      </c>
      <c r="E145" s="80"/>
      <c r="F145" s="80"/>
      <c r="G145" s="110">
        <f t="shared" si="7"/>
        <v>0</v>
      </c>
    </row>
    <row r="146" spans="1:7" ht="28.5" customHeight="1" hidden="1">
      <c r="A146" s="94" t="s">
        <v>167</v>
      </c>
      <c r="B146" s="35">
        <v>737</v>
      </c>
      <c r="C146" s="59" t="s">
        <v>310</v>
      </c>
      <c r="D146" s="59" t="s">
        <v>312</v>
      </c>
      <c r="E146" s="80" t="s">
        <v>5</v>
      </c>
      <c r="F146" s="80"/>
      <c r="G146" s="110">
        <f t="shared" si="7"/>
        <v>0</v>
      </c>
    </row>
    <row r="147" spans="1:7" ht="20.25" customHeight="1" hidden="1">
      <c r="A147" s="94" t="s">
        <v>4</v>
      </c>
      <c r="B147" s="35"/>
      <c r="C147" s="59" t="s">
        <v>310</v>
      </c>
      <c r="D147" s="59" t="s">
        <v>312</v>
      </c>
      <c r="E147" s="80" t="s">
        <v>109</v>
      </c>
      <c r="F147" s="80" t="s">
        <v>5</v>
      </c>
      <c r="G147" s="110">
        <f t="shared" si="7"/>
        <v>0</v>
      </c>
    </row>
    <row r="148" spans="1:7" ht="20.25" customHeight="1" hidden="1">
      <c r="A148" s="94" t="s">
        <v>36</v>
      </c>
      <c r="B148" s="35"/>
      <c r="C148" s="59" t="s">
        <v>310</v>
      </c>
      <c r="D148" s="59" t="s">
        <v>312</v>
      </c>
      <c r="E148" s="80" t="s">
        <v>109</v>
      </c>
      <c r="F148" s="80" t="s">
        <v>10</v>
      </c>
      <c r="G148" s="110">
        <f t="shared" si="7"/>
        <v>0</v>
      </c>
    </row>
    <row r="149" spans="1:7" ht="20.25" customHeight="1" hidden="1">
      <c r="A149" s="94" t="s">
        <v>44</v>
      </c>
      <c r="B149" s="35"/>
      <c r="C149" s="59" t="s">
        <v>310</v>
      </c>
      <c r="D149" s="59" t="s">
        <v>312</v>
      </c>
      <c r="E149" s="59" t="s">
        <v>109</v>
      </c>
      <c r="F149" s="59" t="s">
        <v>18</v>
      </c>
      <c r="G149" s="110"/>
    </row>
    <row r="150" spans="1:7" ht="21" customHeight="1">
      <c r="A150" s="95" t="s">
        <v>74</v>
      </c>
      <c r="B150" s="23">
        <v>737</v>
      </c>
      <c r="C150" s="96" t="s">
        <v>83</v>
      </c>
      <c r="D150" s="105" t="s">
        <v>155</v>
      </c>
      <c r="E150" s="105"/>
      <c r="F150" s="105" t="s">
        <v>3</v>
      </c>
      <c r="G150" s="39">
        <f>G156+G151</f>
        <v>2000</v>
      </c>
    </row>
    <row r="151" spans="1:7" ht="21" customHeight="1" hidden="1">
      <c r="A151" s="92" t="s">
        <v>349</v>
      </c>
      <c r="B151" s="129">
        <v>737</v>
      </c>
      <c r="C151" s="59" t="s">
        <v>83</v>
      </c>
      <c r="D151" s="59" t="s">
        <v>176</v>
      </c>
      <c r="E151" s="105"/>
      <c r="F151" s="105"/>
      <c r="G151" s="111">
        <f>G152</f>
        <v>0</v>
      </c>
    </row>
    <row r="152" spans="1:7" ht="29.25" customHeight="1" hidden="1">
      <c r="A152" s="92" t="s">
        <v>350</v>
      </c>
      <c r="B152" s="129">
        <v>737</v>
      </c>
      <c r="C152" s="59" t="s">
        <v>83</v>
      </c>
      <c r="D152" s="59" t="s">
        <v>351</v>
      </c>
      <c r="E152" s="105"/>
      <c r="F152" s="105"/>
      <c r="G152" s="111">
        <f>G153</f>
        <v>0</v>
      </c>
    </row>
    <row r="153" spans="1:7" ht="30.75" customHeight="1" hidden="1">
      <c r="A153" s="92" t="s">
        <v>352</v>
      </c>
      <c r="B153" s="129">
        <v>737</v>
      </c>
      <c r="C153" s="59" t="s">
        <v>83</v>
      </c>
      <c r="D153" s="59" t="s">
        <v>353</v>
      </c>
      <c r="E153" s="80" t="s">
        <v>5</v>
      </c>
      <c r="F153" s="80"/>
      <c r="G153" s="110">
        <f>G154</f>
        <v>0</v>
      </c>
    </row>
    <row r="154" spans="1:7" ht="21" customHeight="1" hidden="1">
      <c r="A154" s="92" t="s">
        <v>4</v>
      </c>
      <c r="B154" s="129">
        <v>737</v>
      </c>
      <c r="C154" s="59" t="s">
        <v>83</v>
      </c>
      <c r="D154" s="59" t="s">
        <v>353</v>
      </c>
      <c r="E154" s="80" t="s">
        <v>109</v>
      </c>
      <c r="F154" s="80" t="s">
        <v>5</v>
      </c>
      <c r="G154" s="110">
        <f>G155</f>
        <v>0</v>
      </c>
    </row>
    <row r="155" spans="1:7" ht="21" customHeight="1" hidden="1">
      <c r="A155" s="94" t="s">
        <v>37</v>
      </c>
      <c r="B155" s="129">
        <v>737</v>
      </c>
      <c r="C155" s="59"/>
      <c r="D155" s="80"/>
      <c r="E155" s="80"/>
      <c r="F155" s="80" t="s">
        <v>18</v>
      </c>
      <c r="G155" s="110"/>
    </row>
    <row r="156" spans="1:7" ht="32.25" customHeight="1">
      <c r="A156" s="92" t="s">
        <v>184</v>
      </c>
      <c r="B156" s="129">
        <v>737</v>
      </c>
      <c r="C156" s="59" t="s">
        <v>83</v>
      </c>
      <c r="D156" s="59" t="s">
        <v>166</v>
      </c>
      <c r="E156" s="80"/>
      <c r="F156" s="80"/>
      <c r="G156" s="110">
        <f>G157+G184</f>
        <v>2000</v>
      </c>
    </row>
    <row r="157" spans="1:7" ht="28.5">
      <c r="A157" s="92" t="s">
        <v>130</v>
      </c>
      <c r="B157" s="129">
        <v>737</v>
      </c>
      <c r="C157" s="59" t="s">
        <v>83</v>
      </c>
      <c r="D157" s="59" t="s">
        <v>156</v>
      </c>
      <c r="E157" s="80"/>
      <c r="F157" s="80"/>
      <c r="G157" s="110">
        <f>G158</f>
        <v>2000</v>
      </c>
    </row>
    <row r="158" spans="1:7" ht="30.75" customHeight="1">
      <c r="A158" s="92" t="s">
        <v>114</v>
      </c>
      <c r="B158" s="129">
        <v>737</v>
      </c>
      <c r="C158" s="59" t="s">
        <v>83</v>
      </c>
      <c r="D158" s="59" t="s">
        <v>157</v>
      </c>
      <c r="E158" s="80"/>
      <c r="F158" s="80"/>
      <c r="G158" s="110">
        <f>G174+G181+G162</f>
        <v>2000</v>
      </c>
    </row>
    <row r="159" spans="1:7" ht="30.75" customHeight="1" hidden="1">
      <c r="A159" s="94" t="s">
        <v>144</v>
      </c>
      <c r="B159" s="35">
        <v>737</v>
      </c>
      <c r="C159" s="59" t="s">
        <v>83</v>
      </c>
      <c r="D159" s="59" t="s">
        <v>328</v>
      </c>
      <c r="E159" s="80"/>
      <c r="F159" s="80"/>
      <c r="G159" s="110">
        <f>G160</f>
        <v>0</v>
      </c>
    </row>
    <row r="160" spans="1:7" ht="30.75" customHeight="1" hidden="1">
      <c r="A160" s="94" t="s">
        <v>167</v>
      </c>
      <c r="B160" s="35">
        <v>737</v>
      </c>
      <c r="C160" s="59" t="s">
        <v>83</v>
      </c>
      <c r="D160" s="59" t="s">
        <v>328</v>
      </c>
      <c r="E160" s="80" t="s">
        <v>5</v>
      </c>
      <c r="F160" s="80"/>
      <c r="G160" s="110">
        <f>G161</f>
        <v>0</v>
      </c>
    </row>
    <row r="161" spans="1:7" ht="44.25" customHeight="1" hidden="1">
      <c r="A161" s="94" t="s">
        <v>325</v>
      </c>
      <c r="B161" s="129"/>
      <c r="C161" s="59" t="s">
        <v>83</v>
      </c>
      <c r="D161" s="59" t="s">
        <v>328</v>
      </c>
      <c r="E161" s="80" t="s">
        <v>326</v>
      </c>
      <c r="F161" s="80" t="s">
        <v>17</v>
      </c>
      <c r="G161" s="110"/>
    </row>
    <row r="162" spans="1:7" ht="19.5" customHeight="1" hidden="1">
      <c r="A162" s="94" t="s">
        <v>105</v>
      </c>
      <c r="B162" s="35">
        <v>737</v>
      </c>
      <c r="C162" s="59" t="s">
        <v>83</v>
      </c>
      <c r="D162" s="59" t="s">
        <v>191</v>
      </c>
      <c r="E162" s="80"/>
      <c r="F162" s="80"/>
      <c r="G162" s="110">
        <f>G163</f>
        <v>0</v>
      </c>
    </row>
    <row r="163" spans="1:7" ht="27" customHeight="1" hidden="1">
      <c r="A163" s="94" t="s">
        <v>167</v>
      </c>
      <c r="B163" s="35">
        <v>737</v>
      </c>
      <c r="C163" s="59" t="s">
        <v>83</v>
      </c>
      <c r="D163" s="59" t="s">
        <v>191</v>
      </c>
      <c r="E163" s="80" t="s">
        <v>5</v>
      </c>
      <c r="F163" s="80"/>
      <c r="G163" s="110">
        <f>G164</f>
        <v>0</v>
      </c>
    </row>
    <row r="164" spans="1:7" ht="13.5" customHeight="1" hidden="1">
      <c r="A164" s="94" t="s">
        <v>4</v>
      </c>
      <c r="B164" s="35"/>
      <c r="C164" s="59" t="s">
        <v>83</v>
      </c>
      <c r="D164" s="59" t="s">
        <v>191</v>
      </c>
      <c r="E164" s="80" t="s">
        <v>109</v>
      </c>
      <c r="F164" s="80" t="s">
        <v>5</v>
      </c>
      <c r="G164" s="110">
        <f>G165</f>
        <v>0</v>
      </c>
    </row>
    <row r="165" spans="1:7" ht="13.5" customHeight="1" hidden="1">
      <c r="A165" s="94" t="s">
        <v>36</v>
      </c>
      <c r="B165" s="35"/>
      <c r="C165" s="59" t="s">
        <v>83</v>
      </c>
      <c r="D165" s="59" t="s">
        <v>191</v>
      </c>
      <c r="E165" s="80" t="s">
        <v>109</v>
      </c>
      <c r="F165" s="80" t="s">
        <v>10</v>
      </c>
      <c r="G165" s="110">
        <f>G166</f>
        <v>0</v>
      </c>
    </row>
    <row r="166" spans="1:7" ht="13.5" customHeight="1" hidden="1">
      <c r="A166" s="94" t="s">
        <v>44</v>
      </c>
      <c r="B166" s="35"/>
      <c r="C166" s="59" t="s">
        <v>83</v>
      </c>
      <c r="D166" s="59" t="s">
        <v>191</v>
      </c>
      <c r="E166" s="59" t="s">
        <v>109</v>
      </c>
      <c r="F166" s="59" t="s">
        <v>17</v>
      </c>
      <c r="G166" s="110"/>
    </row>
    <row r="167" spans="1:7" ht="13.5" customHeight="1" hidden="1">
      <c r="A167" s="94" t="s">
        <v>354</v>
      </c>
      <c r="B167" s="35">
        <v>737</v>
      </c>
      <c r="C167" s="59" t="s">
        <v>83</v>
      </c>
      <c r="D167" s="59" t="s">
        <v>192</v>
      </c>
      <c r="E167" s="80"/>
      <c r="F167" s="80"/>
      <c r="G167" s="110">
        <f>G168</f>
        <v>0</v>
      </c>
    </row>
    <row r="168" spans="1:7" ht="27" customHeight="1" hidden="1">
      <c r="A168" s="94" t="s">
        <v>167</v>
      </c>
      <c r="B168" s="35">
        <v>737</v>
      </c>
      <c r="C168" s="59" t="s">
        <v>83</v>
      </c>
      <c r="D168" s="59" t="s">
        <v>192</v>
      </c>
      <c r="E168" s="80" t="s">
        <v>5</v>
      </c>
      <c r="F168" s="80"/>
      <c r="G168" s="110">
        <f>G169+G172+G173</f>
        <v>0</v>
      </c>
    </row>
    <row r="169" spans="1:7" ht="13.5" customHeight="1" hidden="1">
      <c r="A169" s="94" t="s">
        <v>4</v>
      </c>
      <c r="B169" s="35"/>
      <c r="C169" s="59" t="s">
        <v>83</v>
      </c>
      <c r="D169" s="59" t="s">
        <v>192</v>
      </c>
      <c r="E169" s="80" t="s">
        <v>109</v>
      </c>
      <c r="F169" s="80" t="s">
        <v>5</v>
      </c>
      <c r="G169" s="110">
        <f>G170</f>
        <v>0</v>
      </c>
    </row>
    <row r="170" spans="1:7" ht="13.5" customHeight="1" hidden="1">
      <c r="A170" s="94" t="s">
        <v>36</v>
      </c>
      <c r="B170" s="35"/>
      <c r="C170" s="59" t="s">
        <v>83</v>
      </c>
      <c r="D170" s="59" t="s">
        <v>192</v>
      </c>
      <c r="E170" s="80" t="s">
        <v>109</v>
      </c>
      <c r="F170" s="80" t="s">
        <v>10</v>
      </c>
      <c r="G170" s="110">
        <f>G171</f>
        <v>0</v>
      </c>
    </row>
    <row r="171" spans="1:7" ht="13.5" customHeight="1" hidden="1">
      <c r="A171" s="94" t="s">
        <v>44</v>
      </c>
      <c r="B171" s="35"/>
      <c r="C171" s="59" t="s">
        <v>83</v>
      </c>
      <c r="D171" s="59" t="s">
        <v>192</v>
      </c>
      <c r="E171" s="59" t="s">
        <v>109</v>
      </c>
      <c r="F171" s="59" t="s">
        <v>17</v>
      </c>
      <c r="G171" s="110"/>
    </row>
    <row r="172" spans="1:7" ht="13.5" customHeight="1" hidden="1">
      <c r="A172" s="94"/>
      <c r="B172" s="35"/>
      <c r="C172" s="59" t="s">
        <v>83</v>
      </c>
      <c r="D172" s="59" t="s">
        <v>192</v>
      </c>
      <c r="E172" s="59" t="s">
        <v>109</v>
      </c>
      <c r="F172" s="59" t="s">
        <v>24</v>
      </c>
      <c r="G172" s="110"/>
    </row>
    <row r="173" spans="1:7" ht="13.5" customHeight="1" hidden="1">
      <c r="A173" s="94"/>
      <c r="B173" s="35"/>
      <c r="C173" s="59" t="s">
        <v>83</v>
      </c>
      <c r="D173" s="59" t="s">
        <v>192</v>
      </c>
      <c r="E173" s="59" t="s">
        <v>109</v>
      </c>
      <c r="F173" s="59" t="s">
        <v>26</v>
      </c>
      <c r="G173" s="110"/>
    </row>
    <row r="174" spans="1:7" ht="15" customHeight="1">
      <c r="A174" s="94" t="s">
        <v>138</v>
      </c>
      <c r="B174" s="35">
        <v>737</v>
      </c>
      <c r="C174" s="59" t="s">
        <v>83</v>
      </c>
      <c r="D174" s="59" t="s">
        <v>186</v>
      </c>
      <c r="E174" s="80"/>
      <c r="F174" s="80"/>
      <c r="G174" s="110">
        <f>G175</f>
        <v>2000</v>
      </c>
    </row>
    <row r="175" spans="1:7" ht="28.5">
      <c r="A175" s="94" t="s">
        <v>167</v>
      </c>
      <c r="B175" s="35">
        <v>737</v>
      </c>
      <c r="C175" s="59" t="s">
        <v>83</v>
      </c>
      <c r="D175" s="59" t="s">
        <v>186</v>
      </c>
      <c r="E175" s="80" t="s">
        <v>5</v>
      </c>
      <c r="F175" s="80"/>
      <c r="G175" s="110">
        <f>G176+G180</f>
        <v>2000</v>
      </c>
    </row>
    <row r="176" spans="1:7" ht="13.5" customHeight="1" hidden="1">
      <c r="A176" s="94" t="s">
        <v>4</v>
      </c>
      <c r="B176" s="35"/>
      <c r="C176" s="59" t="s">
        <v>83</v>
      </c>
      <c r="D176" s="59" t="s">
        <v>186</v>
      </c>
      <c r="E176" s="80" t="s">
        <v>109</v>
      </c>
      <c r="F176" s="80" t="s">
        <v>5</v>
      </c>
      <c r="G176" s="110">
        <f>G177</f>
        <v>2000</v>
      </c>
    </row>
    <row r="177" spans="1:7" ht="13.5" customHeight="1" hidden="1">
      <c r="A177" s="94" t="s">
        <v>36</v>
      </c>
      <c r="B177" s="35"/>
      <c r="C177" s="59" t="s">
        <v>83</v>
      </c>
      <c r="D177" s="59" t="s">
        <v>186</v>
      </c>
      <c r="E177" s="80" t="s">
        <v>109</v>
      </c>
      <c r="F177" s="80" t="s">
        <v>10</v>
      </c>
      <c r="G177" s="110">
        <f>G179+G178</f>
        <v>2000</v>
      </c>
    </row>
    <row r="178" spans="1:7" ht="13.5" customHeight="1" hidden="1">
      <c r="A178" s="94" t="s">
        <v>44</v>
      </c>
      <c r="B178" s="35"/>
      <c r="C178" s="59" t="s">
        <v>83</v>
      </c>
      <c r="D178" s="59" t="s">
        <v>186</v>
      </c>
      <c r="E178" s="59" t="s">
        <v>109</v>
      </c>
      <c r="F178" s="59" t="s">
        <v>17</v>
      </c>
      <c r="G178" s="110">
        <v>2000</v>
      </c>
    </row>
    <row r="179" spans="1:7" ht="13.5" customHeight="1" hidden="1">
      <c r="A179" s="94" t="s">
        <v>37</v>
      </c>
      <c r="B179" s="35"/>
      <c r="C179" s="59" t="s">
        <v>83</v>
      </c>
      <c r="D179" s="59" t="s">
        <v>186</v>
      </c>
      <c r="E179" s="80" t="s">
        <v>109</v>
      </c>
      <c r="F179" s="80" t="s">
        <v>18</v>
      </c>
      <c r="G179" s="34"/>
    </row>
    <row r="180" spans="1:7" ht="13.5" customHeight="1" hidden="1">
      <c r="A180" s="92"/>
      <c r="B180" s="129"/>
      <c r="C180" s="59" t="s">
        <v>83</v>
      </c>
      <c r="D180" s="59" t="s">
        <v>186</v>
      </c>
      <c r="E180" s="80"/>
      <c r="F180" s="80" t="s">
        <v>24</v>
      </c>
      <c r="G180" s="110"/>
    </row>
    <row r="181" spans="1:7" ht="25.5" customHeight="1" hidden="1">
      <c r="A181" s="92" t="s">
        <v>361</v>
      </c>
      <c r="B181" s="129">
        <v>737</v>
      </c>
      <c r="C181" s="59" t="s">
        <v>83</v>
      </c>
      <c r="D181" s="59" t="s">
        <v>360</v>
      </c>
      <c r="E181" s="80"/>
      <c r="F181" s="80"/>
      <c r="G181" s="110">
        <f>G182</f>
        <v>0</v>
      </c>
    </row>
    <row r="182" spans="1:7" ht="31.5" customHeight="1" hidden="1">
      <c r="A182" s="94" t="s">
        <v>167</v>
      </c>
      <c r="B182" s="129">
        <v>737</v>
      </c>
      <c r="C182" s="59" t="s">
        <v>83</v>
      </c>
      <c r="D182" s="59" t="s">
        <v>360</v>
      </c>
      <c r="E182" s="80" t="s">
        <v>5</v>
      </c>
      <c r="F182" s="80"/>
      <c r="G182" s="110">
        <f>G183</f>
        <v>0</v>
      </c>
    </row>
    <row r="183" spans="1:7" ht="13.5" customHeight="1" hidden="1">
      <c r="A183" s="94"/>
      <c r="B183" s="129"/>
      <c r="C183" s="59"/>
      <c r="D183" s="59"/>
      <c r="E183" s="80" t="s">
        <v>109</v>
      </c>
      <c r="F183" s="80" t="s">
        <v>18</v>
      </c>
      <c r="G183" s="110"/>
    </row>
    <row r="184" spans="1:7" ht="27" customHeight="1" hidden="1">
      <c r="A184" s="94" t="s">
        <v>184</v>
      </c>
      <c r="B184" s="129">
        <v>737</v>
      </c>
      <c r="C184" s="59" t="s">
        <v>83</v>
      </c>
      <c r="D184" s="59" t="s">
        <v>330</v>
      </c>
      <c r="E184" s="80"/>
      <c r="F184" s="80"/>
      <c r="G184" s="34">
        <f>G185</f>
        <v>0</v>
      </c>
    </row>
    <row r="185" spans="1:7" ht="27" customHeight="1" hidden="1">
      <c r="A185" s="94" t="s">
        <v>331</v>
      </c>
      <c r="B185" s="129">
        <v>737</v>
      </c>
      <c r="C185" s="59" t="s">
        <v>83</v>
      </c>
      <c r="D185" s="59" t="s">
        <v>332</v>
      </c>
      <c r="E185" s="80"/>
      <c r="F185" s="80"/>
      <c r="G185" s="34">
        <f>G186</f>
        <v>0</v>
      </c>
    </row>
    <row r="186" spans="1:7" ht="27.75" customHeight="1" hidden="1">
      <c r="A186" s="41" t="s">
        <v>167</v>
      </c>
      <c r="B186" s="129">
        <v>737</v>
      </c>
      <c r="C186" s="59" t="s">
        <v>83</v>
      </c>
      <c r="D186" s="59" t="s">
        <v>332</v>
      </c>
      <c r="E186" s="80" t="s">
        <v>5</v>
      </c>
      <c r="F186" s="80"/>
      <c r="G186" s="34">
        <f>G187</f>
        <v>0</v>
      </c>
    </row>
    <row r="187" spans="1:7" ht="27" customHeight="1" hidden="1">
      <c r="A187" s="41" t="s">
        <v>167</v>
      </c>
      <c r="B187" s="129">
        <v>737</v>
      </c>
      <c r="C187" s="59" t="s">
        <v>83</v>
      </c>
      <c r="D187" s="59" t="s">
        <v>332</v>
      </c>
      <c r="E187" s="80" t="s">
        <v>109</v>
      </c>
      <c r="F187" s="80" t="s">
        <v>5</v>
      </c>
      <c r="G187" s="34">
        <f>G188</f>
        <v>0</v>
      </c>
    </row>
    <row r="188" spans="1:7" ht="13.5" customHeight="1" hidden="1">
      <c r="A188" s="94" t="s">
        <v>23</v>
      </c>
      <c r="B188" s="129">
        <v>737</v>
      </c>
      <c r="C188" s="59" t="s">
        <v>83</v>
      </c>
      <c r="D188" s="59" t="s">
        <v>332</v>
      </c>
      <c r="E188" s="80" t="s">
        <v>109</v>
      </c>
      <c r="F188" s="80"/>
      <c r="G188" s="34"/>
    </row>
    <row r="189" spans="1:7" ht="17.25" customHeight="1">
      <c r="A189" s="91" t="s">
        <v>61</v>
      </c>
      <c r="B189" s="128">
        <v>737</v>
      </c>
      <c r="C189" s="96" t="s">
        <v>84</v>
      </c>
      <c r="D189" s="96" t="s">
        <v>155</v>
      </c>
      <c r="E189" s="105"/>
      <c r="F189" s="105"/>
      <c r="G189" s="111">
        <f aca="true" t="shared" si="8" ref="G189:G196">G190</f>
        <v>450</v>
      </c>
    </row>
    <row r="190" spans="1:7" ht="30" customHeight="1">
      <c r="A190" s="92" t="s">
        <v>170</v>
      </c>
      <c r="B190" s="129">
        <v>737</v>
      </c>
      <c r="C190" s="59" t="s">
        <v>84</v>
      </c>
      <c r="D190" s="59" t="s">
        <v>166</v>
      </c>
      <c r="E190" s="80"/>
      <c r="F190" s="80"/>
      <c r="G190" s="110">
        <f t="shared" si="8"/>
        <v>450</v>
      </c>
    </row>
    <row r="191" spans="1:7" ht="30" customHeight="1">
      <c r="A191" s="92" t="s">
        <v>130</v>
      </c>
      <c r="B191" s="129">
        <v>737</v>
      </c>
      <c r="C191" s="59" t="s">
        <v>84</v>
      </c>
      <c r="D191" s="59" t="s">
        <v>156</v>
      </c>
      <c r="E191" s="80"/>
      <c r="F191" s="80"/>
      <c r="G191" s="110">
        <f t="shared" si="8"/>
        <v>450</v>
      </c>
    </row>
    <row r="192" spans="1:7" ht="30" customHeight="1">
      <c r="A192" s="92" t="s">
        <v>114</v>
      </c>
      <c r="B192" s="129">
        <v>737</v>
      </c>
      <c r="C192" s="59" t="s">
        <v>84</v>
      </c>
      <c r="D192" s="59" t="s">
        <v>157</v>
      </c>
      <c r="E192" s="80"/>
      <c r="F192" s="80"/>
      <c r="G192" s="110">
        <f t="shared" si="8"/>
        <v>450</v>
      </c>
    </row>
    <row r="193" spans="1:7" ht="16.5" customHeight="1">
      <c r="A193" s="94" t="s">
        <v>138</v>
      </c>
      <c r="B193" s="35">
        <v>737</v>
      </c>
      <c r="C193" s="59" t="s">
        <v>84</v>
      </c>
      <c r="D193" s="59" t="s">
        <v>186</v>
      </c>
      <c r="E193" s="80"/>
      <c r="F193" s="80"/>
      <c r="G193" s="110">
        <f t="shared" si="8"/>
        <v>450</v>
      </c>
    </row>
    <row r="194" spans="1:7" ht="28.5" customHeight="1">
      <c r="A194" s="94" t="s">
        <v>167</v>
      </c>
      <c r="B194" s="35">
        <v>737</v>
      </c>
      <c r="C194" s="59" t="s">
        <v>84</v>
      </c>
      <c r="D194" s="59" t="s">
        <v>186</v>
      </c>
      <c r="E194" s="80" t="s">
        <v>5</v>
      </c>
      <c r="F194" s="80"/>
      <c r="G194" s="110">
        <f t="shared" si="8"/>
        <v>450</v>
      </c>
    </row>
    <row r="195" spans="1:7" ht="13.5" customHeight="1" hidden="1">
      <c r="A195" s="94" t="s">
        <v>4</v>
      </c>
      <c r="B195" s="35"/>
      <c r="C195" s="59" t="s">
        <v>84</v>
      </c>
      <c r="D195" s="59" t="s">
        <v>186</v>
      </c>
      <c r="E195" s="80" t="s">
        <v>109</v>
      </c>
      <c r="F195" s="80" t="s">
        <v>5</v>
      </c>
      <c r="G195" s="110">
        <f t="shared" si="8"/>
        <v>450</v>
      </c>
    </row>
    <row r="196" spans="1:7" ht="13.5" customHeight="1" hidden="1">
      <c r="A196" s="94" t="s">
        <v>36</v>
      </c>
      <c r="B196" s="35"/>
      <c r="C196" s="59" t="s">
        <v>84</v>
      </c>
      <c r="D196" s="59" t="s">
        <v>186</v>
      </c>
      <c r="E196" s="80" t="s">
        <v>109</v>
      </c>
      <c r="F196" s="80" t="s">
        <v>10</v>
      </c>
      <c r="G196" s="110">
        <f t="shared" si="8"/>
        <v>450</v>
      </c>
    </row>
    <row r="197" spans="1:7" ht="13.5" customHeight="1" hidden="1">
      <c r="A197" s="94" t="s">
        <v>37</v>
      </c>
      <c r="B197" s="35"/>
      <c r="C197" s="59" t="s">
        <v>84</v>
      </c>
      <c r="D197" s="59" t="s">
        <v>186</v>
      </c>
      <c r="E197" s="80" t="s">
        <v>109</v>
      </c>
      <c r="F197" s="80" t="s">
        <v>18</v>
      </c>
      <c r="G197" s="34">
        <v>450</v>
      </c>
    </row>
    <row r="198" spans="1:7" ht="17.25" customHeight="1">
      <c r="A198" s="104" t="s">
        <v>65</v>
      </c>
      <c r="B198" s="133">
        <v>737</v>
      </c>
      <c r="C198" s="105" t="s">
        <v>92</v>
      </c>
      <c r="D198" s="105" t="s">
        <v>155</v>
      </c>
      <c r="E198" s="105"/>
      <c r="F198" s="105" t="s">
        <v>3</v>
      </c>
      <c r="G198" s="53">
        <f>G222+G255+G199</f>
        <v>8459.185</v>
      </c>
    </row>
    <row r="199" spans="1:7" ht="15.75" customHeight="1">
      <c r="A199" s="106" t="s">
        <v>46</v>
      </c>
      <c r="B199" s="40">
        <v>737</v>
      </c>
      <c r="C199" s="96" t="s">
        <v>85</v>
      </c>
      <c r="D199" s="105" t="s">
        <v>155</v>
      </c>
      <c r="E199" s="105"/>
      <c r="F199" s="105" t="s">
        <v>3</v>
      </c>
      <c r="G199" s="39">
        <f>G211</f>
        <v>102.7</v>
      </c>
    </row>
    <row r="200" spans="1:7" ht="15.75" customHeight="1" hidden="1">
      <c r="A200" s="112" t="s">
        <v>50</v>
      </c>
      <c r="B200" s="134"/>
      <c r="C200" s="99" t="s">
        <v>85</v>
      </c>
      <c r="D200" s="99" t="s">
        <v>47</v>
      </c>
      <c r="E200" s="113"/>
      <c r="F200" s="113" t="s">
        <v>3</v>
      </c>
      <c r="G200" s="100">
        <f>G201</f>
        <v>0</v>
      </c>
    </row>
    <row r="201" spans="1:7" ht="12.75" customHeight="1" hidden="1">
      <c r="A201" s="114" t="s">
        <v>38</v>
      </c>
      <c r="B201" s="135"/>
      <c r="C201" s="98" t="s">
        <v>85</v>
      </c>
      <c r="D201" s="98" t="s">
        <v>47</v>
      </c>
      <c r="E201" s="108"/>
      <c r="F201" s="108" t="s">
        <v>3</v>
      </c>
      <c r="G201" s="109">
        <f>G202</f>
        <v>0</v>
      </c>
    </row>
    <row r="202" spans="1:7" ht="12.75" customHeight="1" hidden="1">
      <c r="A202" s="94" t="s">
        <v>4</v>
      </c>
      <c r="B202" s="35"/>
      <c r="C202" s="59" t="s">
        <v>85</v>
      </c>
      <c r="D202" s="59" t="s">
        <v>47</v>
      </c>
      <c r="E202" s="80"/>
      <c r="F202" s="80" t="s">
        <v>5</v>
      </c>
      <c r="G202" s="34">
        <f>G203</f>
        <v>0</v>
      </c>
    </row>
    <row r="203" spans="1:7" ht="12.75" customHeight="1" hidden="1">
      <c r="A203" s="94" t="s">
        <v>36</v>
      </c>
      <c r="B203" s="35"/>
      <c r="C203" s="59" t="s">
        <v>85</v>
      </c>
      <c r="D203" s="59" t="s">
        <v>47</v>
      </c>
      <c r="E203" s="80"/>
      <c r="F203" s="80" t="s">
        <v>10</v>
      </c>
      <c r="G203" s="34">
        <f>G204</f>
        <v>0</v>
      </c>
    </row>
    <row r="204" spans="1:7" ht="12.75" customHeight="1" hidden="1">
      <c r="A204" s="94" t="s">
        <v>44</v>
      </c>
      <c r="B204" s="35"/>
      <c r="C204" s="59" t="s">
        <v>85</v>
      </c>
      <c r="D204" s="59" t="s">
        <v>47</v>
      </c>
      <c r="E204" s="80"/>
      <c r="F204" s="80" t="s">
        <v>17</v>
      </c>
      <c r="G204" s="34"/>
    </row>
    <row r="205" spans="1:7" ht="12.75" customHeight="1" hidden="1">
      <c r="A205" s="112" t="s">
        <v>96</v>
      </c>
      <c r="B205" s="134"/>
      <c r="C205" s="99" t="s">
        <v>85</v>
      </c>
      <c r="D205" s="99" t="s">
        <v>97</v>
      </c>
      <c r="E205" s="113"/>
      <c r="F205" s="113" t="s">
        <v>3</v>
      </c>
      <c r="G205" s="100">
        <f>G206</f>
        <v>0</v>
      </c>
    </row>
    <row r="206" spans="1:7" ht="12.75" customHeight="1" hidden="1">
      <c r="A206" s="114" t="s">
        <v>38</v>
      </c>
      <c r="B206" s="135"/>
      <c r="C206" s="98" t="s">
        <v>85</v>
      </c>
      <c r="D206" s="98" t="s">
        <v>97</v>
      </c>
      <c r="E206" s="108"/>
      <c r="F206" s="108" t="s">
        <v>3</v>
      </c>
      <c r="G206" s="109">
        <f>G207</f>
        <v>0</v>
      </c>
    </row>
    <row r="207" spans="1:7" ht="12.75" customHeight="1" hidden="1">
      <c r="A207" s="94" t="s">
        <v>4</v>
      </c>
      <c r="B207" s="35"/>
      <c r="C207" s="59" t="s">
        <v>85</v>
      </c>
      <c r="D207" s="59" t="s">
        <v>97</v>
      </c>
      <c r="E207" s="80"/>
      <c r="F207" s="80" t="s">
        <v>5</v>
      </c>
      <c r="G207" s="34">
        <f>G208</f>
        <v>0</v>
      </c>
    </row>
    <row r="208" spans="1:7" ht="12.75" customHeight="1" hidden="1">
      <c r="A208" s="94" t="s">
        <v>36</v>
      </c>
      <c r="B208" s="35"/>
      <c r="C208" s="59" t="s">
        <v>85</v>
      </c>
      <c r="D208" s="59" t="s">
        <v>97</v>
      </c>
      <c r="E208" s="80"/>
      <c r="F208" s="80" t="s">
        <v>10</v>
      </c>
      <c r="G208" s="34">
        <f>G209+G210</f>
        <v>0</v>
      </c>
    </row>
    <row r="209" spans="1:7" ht="12.75" customHeight="1" hidden="1">
      <c r="A209" s="94" t="s">
        <v>44</v>
      </c>
      <c r="B209" s="35"/>
      <c r="C209" s="59" t="s">
        <v>85</v>
      </c>
      <c r="D209" s="59" t="s">
        <v>97</v>
      </c>
      <c r="E209" s="80"/>
      <c r="F209" s="80" t="s">
        <v>17</v>
      </c>
      <c r="G209" s="34"/>
    </row>
    <row r="210" spans="1:7" ht="12.75" customHeight="1" hidden="1">
      <c r="A210" s="94" t="s">
        <v>37</v>
      </c>
      <c r="B210" s="35"/>
      <c r="C210" s="59" t="s">
        <v>28</v>
      </c>
      <c r="D210" s="59" t="s">
        <v>45</v>
      </c>
      <c r="E210" s="80"/>
      <c r="F210" s="80" t="s">
        <v>18</v>
      </c>
      <c r="G210" s="34"/>
    </row>
    <row r="211" spans="1:7" ht="28.5" customHeight="1">
      <c r="A211" s="115" t="s">
        <v>184</v>
      </c>
      <c r="B211" s="129">
        <v>737</v>
      </c>
      <c r="C211" s="59" t="s">
        <v>85</v>
      </c>
      <c r="D211" s="80" t="s">
        <v>166</v>
      </c>
      <c r="E211" s="80"/>
      <c r="F211" s="80" t="s">
        <v>3</v>
      </c>
      <c r="G211" s="34">
        <f aca="true" t="shared" si="9" ref="G211:G220">G212</f>
        <v>102.7</v>
      </c>
    </row>
    <row r="212" spans="1:7" ht="29.25" customHeight="1">
      <c r="A212" s="115" t="s">
        <v>130</v>
      </c>
      <c r="B212" s="129">
        <v>737</v>
      </c>
      <c r="C212" s="59" t="s">
        <v>85</v>
      </c>
      <c r="D212" s="59" t="s">
        <v>156</v>
      </c>
      <c r="E212" s="80"/>
      <c r="F212" s="80" t="s">
        <v>3</v>
      </c>
      <c r="G212" s="34">
        <f>G213</f>
        <v>102.7</v>
      </c>
    </row>
    <row r="213" spans="1:7" ht="30" customHeight="1">
      <c r="A213" s="115" t="s">
        <v>114</v>
      </c>
      <c r="B213" s="129">
        <v>737</v>
      </c>
      <c r="C213" s="93" t="s">
        <v>85</v>
      </c>
      <c r="D213" s="93" t="s">
        <v>157</v>
      </c>
      <c r="E213" s="80"/>
      <c r="F213" s="80"/>
      <c r="G213" s="34">
        <f>G214</f>
        <v>102.7</v>
      </c>
    </row>
    <row r="214" spans="1:7" ht="30.75" customHeight="1">
      <c r="A214" s="115" t="s">
        <v>144</v>
      </c>
      <c r="B214" s="129">
        <v>737</v>
      </c>
      <c r="C214" s="93" t="s">
        <v>85</v>
      </c>
      <c r="D214" s="93" t="s">
        <v>328</v>
      </c>
      <c r="E214" s="80"/>
      <c r="F214" s="80"/>
      <c r="G214" s="34">
        <f>G215</f>
        <v>102.7</v>
      </c>
    </row>
    <row r="215" spans="1:7" ht="32.25" customHeight="1">
      <c r="A215" s="41" t="s">
        <v>167</v>
      </c>
      <c r="B215" s="129">
        <v>737</v>
      </c>
      <c r="C215" s="93" t="s">
        <v>85</v>
      </c>
      <c r="D215" s="93" t="s">
        <v>328</v>
      </c>
      <c r="E215" s="80" t="s">
        <v>5</v>
      </c>
      <c r="F215" s="80"/>
      <c r="G215" s="34">
        <f>G216</f>
        <v>102.7</v>
      </c>
    </row>
    <row r="216" spans="1:7" ht="28.5" customHeight="1" hidden="1">
      <c r="A216" s="115" t="s">
        <v>358</v>
      </c>
      <c r="B216" s="129">
        <v>737</v>
      </c>
      <c r="C216" s="93" t="s">
        <v>85</v>
      </c>
      <c r="D216" s="93" t="s">
        <v>328</v>
      </c>
      <c r="E216" s="80" t="s">
        <v>109</v>
      </c>
      <c r="F216" s="80" t="s">
        <v>17</v>
      </c>
      <c r="G216" s="34">
        <v>102.7</v>
      </c>
    </row>
    <row r="217" spans="1:7" ht="13.5" customHeight="1" hidden="1">
      <c r="A217" s="112" t="s">
        <v>105</v>
      </c>
      <c r="B217" s="134"/>
      <c r="C217" s="99" t="s">
        <v>85</v>
      </c>
      <c r="D217" s="99" t="s">
        <v>104</v>
      </c>
      <c r="E217" s="113"/>
      <c r="F217" s="113" t="s">
        <v>3</v>
      </c>
      <c r="G217" s="100">
        <f t="shared" si="9"/>
        <v>0</v>
      </c>
    </row>
    <row r="218" spans="1:7" ht="26.25" customHeight="1" hidden="1">
      <c r="A218" s="97" t="s">
        <v>117</v>
      </c>
      <c r="B218" s="130"/>
      <c r="C218" s="98" t="s">
        <v>85</v>
      </c>
      <c r="D218" s="98" t="s">
        <v>104</v>
      </c>
      <c r="E218" s="108"/>
      <c r="F218" s="108" t="s">
        <v>3</v>
      </c>
      <c r="G218" s="109">
        <f t="shared" si="9"/>
        <v>0</v>
      </c>
    </row>
    <row r="219" spans="1:7" ht="12.75" customHeight="1" hidden="1">
      <c r="A219" s="94" t="s">
        <v>4</v>
      </c>
      <c r="B219" s="35"/>
      <c r="C219" s="59" t="s">
        <v>85</v>
      </c>
      <c r="D219" s="59" t="s">
        <v>104</v>
      </c>
      <c r="E219" s="80"/>
      <c r="F219" s="80" t="s">
        <v>5</v>
      </c>
      <c r="G219" s="34">
        <f t="shared" si="9"/>
        <v>0</v>
      </c>
    </row>
    <row r="220" spans="1:7" ht="12.75" customHeight="1" hidden="1">
      <c r="A220" s="94" t="s">
        <v>36</v>
      </c>
      <c r="B220" s="35"/>
      <c r="C220" s="59" t="s">
        <v>85</v>
      </c>
      <c r="D220" s="59" t="s">
        <v>104</v>
      </c>
      <c r="E220" s="80"/>
      <c r="F220" s="80" t="s">
        <v>10</v>
      </c>
      <c r="G220" s="34">
        <f t="shared" si="9"/>
        <v>0</v>
      </c>
    </row>
    <row r="221" spans="1:7" ht="12.75" customHeight="1" hidden="1">
      <c r="A221" s="94" t="s">
        <v>44</v>
      </c>
      <c r="B221" s="35"/>
      <c r="C221" s="59" t="s">
        <v>85</v>
      </c>
      <c r="D221" s="59" t="s">
        <v>104</v>
      </c>
      <c r="E221" s="80"/>
      <c r="F221" s="80" t="s">
        <v>17</v>
      </c>
      <c r="G221" s="34"/>
    </row>
    <row r="222" spans="1:7" ht="15.75" customHeight="1">
      <c r="A222" s="106" t="s">
        <v>55</v>
      </c>
      <c r="B222" s="40">
        <v>737</v>
      </c>
      <c r="C222" s="96" t="s">
        <v>107</v>
      </c>
      <c r="D222" s="105" t="s">
        <v>155</v>
      </c>
      <c r="E222" s="105"/>
      <c r="F222" s="105" t="s">
        <v>3</v>
      </c>
      <c r="G222" s="39">
        <f>G240</f>
        <v>660.9</v>
      </c>
    </row>
    <row r="223" spans="1:7" ht="15.75" customHeight="1" hidden="1">
      <c r="A223" s="116" t="s">
        <v>125</v>
      </c>
      <c r="B223" s="136"/>
      <c r="C223" s="99" t="s">
        <v>107</v>
      </c>
      <c r="D223" s="113" t="s">
        <v>124</v>
      </c>
      <c r="E223" s="113"/>
      <c r="F223" s="113" t="s">
        <v>3</v>
      </c>
      <c r="G223" s="100">
        <f>G224+G232</f>
        <v>0</v>
      </c>
    </row>
    <row r="224" spans="1:7" ht="25.5" customHeight="1" hidden="1">
      <c r="A224" s="95" t="s">
        <v>142</v>
      </c>
      <c r="B224" s="23"/>
      <c r="C224" s="96" t="s">
        <v>107</v>
      </c>
      <c r="D224" s="96" t="s">
        <v>141</v>
      </c>
      <c r="E224" s="105"/>
      <c r="F224" s="105" t="s">
        <v>3</v>
      </c>
      <c r="G224" s="39">
        <f>G225</f>
        <v>0</v>
      </c>
    </row>
    <row r="225" spans="1:7" ht="27" customHeight="1" hidden="1">
      <c r="A225" s="95" t="s">
        <v>127</v>
      </c>
      <c r="B225" s="23"/>
      <c r="C225" s="96" t="s">
        <v>107</v>
      </c>
      <c r="D225" s="96" t="s">
        <v>143</v>
      </c>
      <c r="E225" s="105"/>
      <c r="F225" s="105" t="s">
        <v>3</v>
      </c>
      <c r="G225" s="39">
        <f>G226</f>
        <v>0</v>
      </c>
    </row>
    <row r="226" spans="1:7" ht="26.25" customHeight="1" hidden="1">
      <c r="A226" s="97" t="s">
        <v>117</v>
      </c>
      <c r="B226" s="130"/>
      <c r="C226" s="98" t="s">
        <v>107</v>
      </c>
      <c r="D226" s="98" t="s">
        <v>143</v>
      </c>
      <c r="E226" s="108"/>
      <c r="F226" s="108" t="s">
        <v>3</v>
      </c>
      <c r="G226" s="109">
        <f>G227+G230</f>
        <v>0</v>
      </c>
    </row>
    <row r="227" spans="1:7" ht="15.75" customHeight="1" hidden="1">
      <c r="A227" s="94" t="s">
        <v>4</v>
      </c>
      <c r="B227" s="35"/>
      <c r="C227" s="59" t="s">
        <v>107</v>
      </c>
      <c r="D227" s="59" t="s">
        <v>143</v>
      </c>
      <c r="E227" s="80"/>
      <c r="F227" s="80" t="s">
        <v>5</v>
      </c>
      <c r="G227" s="34">
        <f>G228</f>
        <v>0</v>
      </c>
    </row>
    <row r="228" spans="1:7" ht="15.75" customHeight="1" hidden="1">
      <c r="A228" s="101" t="s">
        <v>36</v>
      </c>
      <c r="B228" s="33"/>
      <c r="C228" s="59" t="s">
        <v>107</v>
      </c>
      <c r="D228" s="59" t="s">
        <v>143</v>
      </c>
      <c r="E228" s="80"/>
      <c r="F228" s="80" t="s">
        <v>10</v>
      </c>
      <c r="G228" s="34">
        <f>G229</f>
        <v>0</v>
      </c>
    </row>
    <row r="229" spans="1:7" ht="15.75" customHeight="1" hidden="1">
      <c r="A229" s="94" t="s">
        <v>37</v>
      </c>
      <c r="B229" s="35"/>
      <c r="C229" s="59" t="s">
        <v>107</v>
      </c>
      <c r="D229" s="59" t="s">
        <v>143</v>
      </c>
      <c r="E229" s="80"/>
      <c r="F229" s="80" t="s">
        <v>18</v>
      </c>
      <c r="G229" s="34"/>
    </row>
    <row r="230" spans="1:7" ht="15.75" customHeight="1" hidden="1">
      <c r="A230" s="94" t="s">
        <v>21</v>
      </c>
      <c r="B230" s="35"/>
      <c r="C230" s="59" t="s">
        <v>107</v>
      </c>
      <c r="D230" s="59" t="s">
        <v>143</v>
      </c>
      <c r="E230" s="80"/>
      <c r="F230" s="80" t="s">
        <v>22</v>
      </c>
      <c r="G230" s="34">
        <f>G231</f>
        <v>0</v>
      </c>
    </row>
    <row r="231" spans="1:7" ht="15.75" customHeight="1" hidden="1">
      <c r="A231" s="94" t="s">
        <v>23</v>
      </c>
      <c r="B231" s="35"/>
      <c r="C231" s="59" t="s">
        <v>107</v>
      </c>
      <c r="D231" s="59" t="s">
        <v>143</v>
      </c>
      <c r="E231" s="80"/>
      <c r="F231" s="80" t="s">
        <v>24</v>
      </c>
      <c r="G231" s="34"/>
    </row>
    <row r="232" spans="1:7" ht="43.5" customHeight="1" hidden="1">
      <c r="A232" s="112" t="s">
        <v>128</v>
      </c>
      <c r="B232" s="134"/>
      <c r="C232" s="96" t="s">
        <v>107</v>
      </c>
      <c r="D232" s="96" t="s">
        <v>126</v>
      </c>
      <c r="E232" s="105"/>
      <c r="F232" s="105" t="s">
        <v>3</v>
      </c>
      <c r="G232" s="39">
        <f>G233</f>
        <v>0</v>
      </c>
    </row>
    <row r="233" spans="1:7" ht="26.25" customHeight="1" hidden="1">
      <c r="A233" s="95" t="s">
        <v>127</v>
      </c>
      <c r="B233" s="23"/>
      <c r="C233" s="96" t="s">
        <v>107</v>
      </c>
      <c r="D233" s="96" t="s">
        <v>108</v>
      </c>
      <c r="E233" s="105"/>
      <c r="F233" s="105" t="s">
        <v>3</v>
      </c>
      <c r="G233" s="39">
        <f>G234</f>
        <v>0</v>
      </c>
    </row>
    <row r="234" spans="1:7" ht="26.25" customHeight="1" hidden="1">
      <c r="A234" s="97" t="s">
        <v>117</v>
      </c>
      <c r="B234" s="130"/>
      <c r="C234" s="98" t="s">
        <v>107</v>
      </c>
      <c r="D234" s="98" t="s">
        <v>108</v>
      </c>
      <c r="E234" s="108"/>
      <c r="F234" s="108" t="s">
        <v>3</v>
      </c>
      <c r="G234" s="109">
        <f>G235+G238</f>
        <v>0</v>
      </c>
    </row>
    <row r="235" spans="1:7" ht="12.75" customHeight="1" hidden="1">
      <c r="A235" s="94" t="s">
        <v>4</v>
      </c>
      <c r="B235" s="35"/>
      <c r="C235" s="59" t="s">
        <v>107</v>
      </c>
      <c r="D235" s="59" t="s">
        <v>108</v>
      </c>
      <c r="E235" s="80"/>
      <c r="F235" s="80" t="s">
        <v>5</v>
      </c>
      <c r="G235" s="34">
        <f>G236</f>
        <v>0</v>
      </c>
    </row>
    <row r="236" spans="1:7" ht="12.75" customHeight="1" hidden="1">
      <c r="A236" s="101" t="s">
        <v>36</v>
      </c>
      <c r="B236" s="33"/>
      <c r="C236" s="59" t="s">
        <v>107</v>
      </c>
      <c r="D236" s="59" t="s">
        <v>108</v>
      </c>
      <c r="E236" s="80"/>
      <c r="F236" s="80" t="s">
        <v>10</v>
      </c>
      <c r="G236" s="34">
        <f>G237</f>
        <v>0</v>
      </c>
    </row>
    <row r="237" spans="1:7" ht="12.75" customHeight="1" hidden="1">
      <c r="A237" s="94" t="s">
        <v>37</v>
      </c>
      <c r="B237" s="35"/>
      <c r="C237" s="59" t="s">
        <v>107</v>
      </c>
      <c r="D237" s="59" t="s">
        <v>108</v>
      </c>
      <c r="E237" s="80"/>
      <c r="F237" s="80" t="s">
        <v>18</v>
      </c>
      <c r="G237" s="34"/>
    </row>
    <row r="238" spans="1:7" ht="13.5" customHeight="1" hidden="1">
      <c r="A238" s="94" t="s">
        <v>21</v>
      </c>
      <c r="B238" s="35"/>
      <c r="C238" s="59" t="s">
        <v>107</v>
      </c>
      <c r="D238" s="59" t="s">
        <v>108</v>
      </c>
      <c r="E238" s="80"/>
      <c r="F238" s="80" t="s">
        <v>22</v>
      </c>
      <c r="G238" s="34">
        <f>G239</f>
        <v>0</v>
      </c>
    </row>
    <row r="239" spans="1:7" ht="13.5" customHeight="1" hidden="1">
      <c r="A239" s="94" t="s">
        <v>23</v>
      </c>
      <c r="B239" s="35"/>
      <c r="C239" s="59" t="s">
        <v>107</v>
      </c>
      <c r="D239" s="59" t="s">
        <v>108</v>
      </c>
      <c r="E239" s="80"/>
      <c r="F239" s="80" t="s">
        <v>24</v>
      </c>
      <c r="G239" s="34"/>
    </row>
    <row r="240" spans="1:7" ht="30" customHeight="1">
      <c r="A240" s="115" t="s">
        <v>184</v>
      </c>
      <c r="B240" s="129">
        <v>737</v>
      </c>
      <c r="C240" s="59" t="s">
        <v>107</v>
      </c>
      <c r="D240" s="80" t="s">
        <v>166</v>
      </c>
      <c r="E240" s="80"/>
      <c r="F240" s="80" t="s">
        <v>3</v>
      </c>
      <c r="G240" s="34">
        <f>G241+G250</f>
        <v>660.9</v>
      </c>
    </row>
    <row r="241" spans="1:7" ht="30" customHeight="1">
      <c r="A241" s="115" t="s">
        <v>130</v>
      </c>
      <c r="B241" s="129">
        <v>737</v>
      </c>
      <c r="C241" s="59" t="s">
        <v>107</v>
      </c>
      <c r="D241" s="59" t="s">
        <v>156</v>
      </c>
      <c r="E241" s="80"/>
      <c r="F241" s="80" t="s">
        <v>3</v>
      </c>
      <c r="G241" s="34">
        <f>G242</f>
        <v>660.9</v>
      </c>
    </row>
    <row r="242" spans="1:7" ht="30.75" customHeight="1">
      <c r="A242" s="115" t="s">
        <v>114</v>
      </c>
      <c r="B242" s="129">
        <v>737</v>
      </c>
      <c r="C242" s="93" t="s">
        <v>107</v>
      </c>
      <c r="D242" s="93" t="s">
        <v>157</v>
      </c>
      <c r="E242" s="80"/>
      <c r="F242" s="80"/>
      <c r="G242" s="34">
        <f>G243</f>
        <v>660.9</v>
      </c>
    </row>
    <row r="243" spans="1:7" ht="18" customHeight="1">
      <c r="A243" s="115" t="s">
        <v>138</v>
      </c>
      <c r="B243" s="129">
        <v>737</v>
      </c>
      <c r="C243" s="93" t="s">
        <v>107</v>
      </c>
      <c r="D243" s="93" t="s">
        <v>186</v>
      </c>
      <c r="E243" s="80"/>
      <c r="F243" s="80"/>
      <c r="G243" s="34">
        <f>G244</f>
        <v>660.9</v>
      </c>
    </row>
    <row r="244" spans="1:7" ht="29.25" customHeight="1">
      <c r="A244" s="41" t="s">
        <v>167</v>
      </c>
      <c r="B244" s="129">
        <v>737</v>
      </c>
      <c r="C244" s="93" t="s">
        <v>107</v>
      </c>
      <c r="D244" s="93" t="s">
        <v>186</v>
      </c>
      <c r="E244" s="80" t="s">
        <v>5</v>
      </c>
      <c r="F244" s="80"/>
      <c r="G244" s="34">
        <f>G247+G248+G249+G245+G246</f>
        <v>660.9</v>
      </c>
    </row>
    <row r="245" spans="1:7" ht="13.5" customHeight="1" hidden="1">
      <c r="A245" s="115"/>
      <c r="B245" s="129"/>
      <c r="C245" s="93"/>
      <c r="D245" s="93"/>
      <c r="E245" s="80"/>
      <c r="F245" s="80" t="s">
        <v>12</v>
      </c>
      <c r="G245" s="34"/>
    </row>
    <row r="246" spans="1:7" ht="13.5" customHeight="1" hidden="1">
      <c r="A246" s="115"/>
      <c r="B246" s="129"/>
      <c r="C246" s="93"/>
      <c r="D246" s="93"/>
      <c r="E246" s="80"/>
      <c r="F246" s="80" t="s">
        <v>17</v>
      </c>
      <c r="G246" s="34"/>
    </row>
    <row r="247" spans="1:7" ht="13.5" customHeight="1" hidden="1">
      <c r="A247" s="115"/>
      <c r="B247" s="129"/>
      <c r="C247" s="93"/>
      <c r="D247" s="93"/>
      <c r="E247" s="80"/>
      <c r="F247" s="80" t="s">
        <v>18</v>
      </c>
      <c r="G247" s="34">
        <v>1.3</v>
      </c>
    </row>
    <row r="248" spans="1:7" ht="13.5" customHeight="1" hidden="1">
      <c r="A248" s="41"/>
      <c r="B248" s="35"/>
      <c r="C248" s="59"/>
      <c r="D248" s="59"/>
      <c r="E248" s="80" t="s">
        <v>109</v>
      </c>
      <c r="F248" s="80" t="s">
        <v>24</v>
      </c>
      <c r="G248" s="34"/>
    </row>
    <row r="249" spans="1:7" ht="13.5" customHeight="1" hidden="1">
      <c r="A249" s="41"/>
      <c r="B249" s="35"/>
      <c r="C249" s="59"/>
      <c r="D249" s="59"/>
      <c r="E249" s="80"/>
      <c r="F249" s="80" t="s">
        <v>26</v>
      </c>
      <c r="G249" s="34">
        <v>659.6</v>
      </c>
    </row>
    <row r="250" spans="1:7" ht="34.5" customHeight="1" hidden="1">
      <c r="A250" s="94" t="s">
        <v>184</v>
      </c>
      <c r="B250" s="35">
        <v>737</v>
      </c>
      <c r="C250" s="59" t="s">
        <v>107</v>
      </c>
      <c r="D250" s="59" t="s">
        <v>330</v>
      </c>
      <c r="E250" s="80"/>
      <c r="F250" s="80"/>
      <c r="G250" s="34">
        <f>G251</f>
        <v>0</v>
      </c>
    </row>
    <row r="251" spans="1:7" ht="34.5" customHeight="1" hidden="1">
      <c r="A251" s="94" t="s">
        <v>331</v>
      </c>
      <c r="B251" s="35">
        <v>737</v>
      </c>
      <c r="C251" s="59" t="s">
        <v>107</v>
      </c>
      <c r="D251" s="59" t="s">
        <v>332</v>
      </c>
      <c r="E251" s="80"/>
      <c r="F251" s="80"/>
      <c r="G251" s="34">
        <f>G252</f>
        <v>0</v>
      </c>
    </row>
    <row r="252" spans="1:7" ht="31.5" customHeight="1" hidden="1">
      <c r="A252" s="41" t="s">
        <v>167</v>
      </c>
      <c r="B252" s="35">
        <v>737</v>
      </c>
      <c r="C252" s="59" t="s">
        <v>107</v>
      </c>
      <c r="D252" s="59" t="s">
        <v>332</v>
      </c>
      <c r="E252" s="80" t="s">
        <v>5</v>
      </c>
      <c r="F252" s="80"/>
      <c r="G252" s="34">
        <f>G253</f>
        <v>0</v>
      </c>
    </row>
    <row r="253" spans="1:7" ht="32.25" customHeight="1" hidden="1">
      <c r="A253" s="41" t="s">
        <v>167</v>
      </c>
      <c r="B253" s="35">
        <v>737</v>
      </c>
      <c r="C253" s="59" t="s">
        <v>107</v>
      </c>
      <c r="D253" s="59" t="s">
        <v>332</v>
      </c>
      <c r="E253" s="80" t="s">
        <v>109</v>
      </c>
      <c r="F253" s="80" t="s">
        <v>5</v>
      </c>
      <c r="G253" s="34">
        <f>G254</f>
        <v>0</v>
      </c>
    </row>
    <row r="254" spans="1:7" ht="13.5" customHeight="1" hidden="1">
      <c r="A254" s="94" t="s">
        <v>23</v>
      </c>
      <c r="B254" s="35">
        <v>737</v>
      </c>
      <c r="C254" s="59" t="s">
        <v>107</v>
      </c>
      <c r="D254" s="59" t="s">
        <v>332</v>
      </c>
      <c r="E254" s="80" t="s">
        <v>109</v>
      </c>
      <c r="F254" s="80" t="s">
        <v>24</v>
      </c>
      <c r="G254" s="34"/>
    </row>
    <row r="255" spans="1:7" ht="18" customHeight="1">
      <c r="A255" s="95" t="s">
        <v>32</v>
      </c>
      <c r="B255" s="23">
        <v>737</v>
      </c>
      <c r="C255" s="96" t="s">
        <v>86</v>
      </c>
      <c r="D255" s="96" t="s">
        <v>155</v>
      </c>
      <c r="E255" s="105"/>
      <c r="F255" s="105" t="s">
        <v>3</v>
      </c>
      <c r="G255" s="39">
        <f>G265+G275</f>
        <v>7695.584999999999</v>
      </c>
    </row>
    <row r="256" spans="1:7" ht="28.5" customHeight="1" hidden="1">
      <c r="A256" s="112" t="s">
        <v>73</v>
      </c>
      <c r="B256" s="134"/>
      <c r="C256" s="99" t="s">
        <v>86</v>
      </c>
      <c r="D256" s="99" t="s">
        <v>72</v>
      </c>
      <c r="E256" s="113"/>
      <c r="F256" s="113" t="s">
        <v>3</v>
      </c>
      <c r="G256" s="100">
        <f>G257+G261</f>
        <v>0</v>
      </c>
    </row>
    <row r="257" spans="1:7" ht="13.5" customHeight="1" hidden="1">
      <c r="A257" s="114" t="s">
        <v>71</v>
      </c>
      <c r="B257" s="135"/>
      <c r="C257" s="98" t="s">
        <v>86</v>
      </c>
      <c r="D257" s="98" t="s">
        <v>72</v>
      </c>
      <c r="E257" s="108"/>
      <c r="F257" s="108" t="s">
        <v>3</v>
      </c>
      <c r="G257" s="109">
        <f>G258</f>
        <v>0</v>
      </c>
    </row>
    <row r="258" spans="1:7" ht="14.25" customHeight="1" hidden="1">
      <c r="A258" s="94" t="s">
        <v>4</v>
      </c>
      <c r="B258" s="35"/>
      <c r="C258" s="59" t="s">
        <v>86</v>
      </c>
      <c r="D258" s="59" t="s">
        <v>72</v>
      </c>
      <c r="E258" s="80"/>
      <c r="F258" s="80" t="s">
        <v>5</v>
      </c>
      <c r="G258" s="34">
        <f>G259</f>
        <v>0</v>
      </c>
    </row>
    <row r="259" spans="1:7" ht="15.75" customHeight="1" hidden="1">
      <c r="A259" s="101" t="s">
        <v>36</v>
      </c>
      <c r="B259" s="33"/>
      <c r="C259" s="59" t="s">
        <v>86</v>
      </c>
      <c r="D259" s="80" t="s">
        <v>72</v>
      </c>
      <c r="E259" s="80"/>
      <c r="F259" s="80" t="s">
        <v>10</v>
      </c>
      <c r="G259" s="34">
        <f>G260</f>
        <v>0</v>
      </c>
    </row>
    <row r="260" spans="1:7" ht="15.75" customHeight="1" hidden="1">
      <c r="A260" s="94" t="s">
        <v>37</v>
      </c>
      <c r="B260" s="35"/>
      <c r="C260" s="59" t="s">
        <v>86</v>
      </c>
      <c r="D260" s="59" t="s">
        <v>72</v>
      </c>
      <c r="E260" s="59"/>
      <c r="F260" s="59" t="s">
        <v>18</v>
      </c>
      <c r="G260" s="110"/>
    </row>
    <row r="261" spans="1:7" ht="15.75" customHeight="1" hidden="1">
      <c r="A261" s="114" t="s">
        <v>38</v>
      </c>
      <c r="B261" s="135"/>
      <c r="C261" s="98" t="s">
        <v>86</v>
      </c>
      <c r="D261" s="98" t="s">
        <v>72</v>
      </c>
      <c r="E261" s="108"/>
      <c r="F261" s="108" t="s">
        <v>3</v>
      </c>
      <c r="G261" s="109">
        <f>G262</f>
        <v>0</v>
      </c>
    </row>
    <row r="262" spans="1:7" ht="12.75" customHeight="1" hidden="1">
      <c r="A262" s="94" t="s">
        <v>4</v>
      </c>
      <c r="B262" s="35"/>
      <c r="C262" s="59" t="s">
        <v>86</v>
      </c>
      <c r="D262" s="59" t="s">
        <v>72</v>
      </c>
      <c r="E262" s="80"/>
      <c r="F262" s="80" t="s">
        <v>5</v>
      </c>
      <c r="G262" s="34">
        <f>G263</f>
        <v>0</v>
      </c>
    </row>
    <row r="263" spans="1:7" ht="11.25" customHeight="1" hidden="1">
      <c r="A263" s="101" t="s">
        <v>36</v>
      </c>
      <c r="B263" s="33"/>
      <c r="C263" s="59" t="s">
        <v>86</v>
      </c>
      <c r="D263" s="80" t="s">
        <v>72</v>
      </c>
      <c r="E263" s="80"/>
      <c r="F263" s="80" t="s">
        <v>10</v>
      </c>
      <c r="G263" s="34">
        <f>G264</f>
        <v>0</v>
      </c>
    </row>
    <row r="264" spans="1:7" ht="13.5" customHeight="1" hidden="1">
      <c r="A264" s="94" t="s">
        <v>37</v>
      </c>
      <c r="B264" s="35"/>
      <c r="C264" s="59" t="s">
        <v>86</v>
      </c>
      <c r="D264" s="59" t="s">
        <v>72</v>
      </c>
      <c r="E264" s="59"/>
      <c r="F264" s="59" t="s">
        <v>18</v>
      </c>
      <c r="G264" s="110"/>
    </row>
    <row r="265" spans="1:7" ht="19.5" customHeight="1" hidden="1">
      <c r="A265" s="94" t="s">
        <v>125</v>
      </c>
      <c r="B265" s="35">
        <v>737</v>
      </c>
      <c r="C265" s="59" t="s">
        <v>86</v>
      </c>
      <c r="D265" s="59" t="s">
        <v>176</v>
      </c>
      <c r="E265" s="59"/>
      <c r="F265" s="59"/>
      <c r="G265" s="110">
        <f>G266</f>
        <v>0</v>
      </c>
    </row>
    <row r="266" spans="1:7" ht="30" customHeight="1" hidden="1">
      <c r="A266" s="94" t="s">
        <v>350</v>
      </c>
      <c r="B266" s="35">
        <v>737</v>
      </c>
      <c r="C266" s="59" t="s">
        <v>86</v>
      </c>
      <c r="D266" s="59" t="s">
        <v>351</v>
      </c>
      <c r="E266" s="80"/>
      <c r="F266" s="80" t="s">
        <v>3</v>
      </c>
      <c r="G266" s="34">
        <f>G267+G271</f>
        <v>0</v>
      </c>
    </row>
    <row r="267" spans="1:7" ht="42" customHeight="1" hidden="1">
      <c r="A267" s="94" t="s">
        <v>362</v>
      </c>
      <c r="B267" s="35">
        <v>737</v>
      </c>
      <c r="C267" s="59" t="s">
        <v>86</v>
      </c>
      <c r="D267" s="59" t="s">
        <v>353</v>
      </c>
      <c r="E267" s="80"/>
      <c r="F267" s="80" t="s">
        <v>3</v>
      </c>
      <c r="G267" s="34">
        <f>G268</f>
        <v>0</v>
      </c>
    </row>
    <row r="268" spans="1:7" ht="30" customHeight="1" hidden="1">
      <c r="A268" s="103" t="s">
        <v>167</v>
      </c>
      <c r="B268" s="132">
        <v>737</v>
      </c>
      <c r="C268" s="59" t="s">
        <v>86</v>
      </c>
      <c r="D268" s="59" t="s">
        <v>353</v>
      </c>
      <c r="E268" s="80" t="s">
        <v>5</v>
      </c>
      <c r="F268" s="80" t="s">
        <v>5</v>
      </c>
      <c r="G268" s="34">
        <f>G269</f>
        <v>0</v>
      </c>
    </row>
    <row r="269" spans="1:7" ht="21" customHeight="1" hidden="1">
      <c r="A269" s="101" t="s">
        <v>36</v>
      </c>
      <c r="B269" s="151"/>
      <c r="C269" s="59" t="s">
        <v>86</v>
      </c>
      <c r="D269" s="59" t="s">
        <v>353</v>
      </c>
      <c r="E269" s="80" t="s">
        <v>109</v>
      </c>
      <c r="F269" s="80" t="s">
        <v>10</v>
      </c>
      <c r="G269" s="34">
        <f>G270</f>
        <v>0</v>
      </c>
    </row>
    <row r="270" spans="1:7" ht="13.5" customHeight="1" hidden="1">
      <c r="A270" s="94" t="s">
        <v>37</v>
      </c>
      <c r="B270" s="33"/>
      <c r="C270" s="59" t="s">
        <v>86</v>
      </c>
      <c r="D270" s="59" t="s">
        <v>353</v>
      </c>
      <c r="E270" s="80" t="s">
        <v>109</v>
      </c>
      <c r="F270" s="80" t="s">
        <v>18</v>
      </c>
      <c r="G270" s="34"/>
    </row>
    <row r="271" spans="1:7" ht="44.25" customHeight="1" hidden="1">
      <c r="A271" s="165" t="s">
        <v>422</v>
      </c>
      <c r="B271" s="35">
        <v>737</v>
      </c>
      <c r="C271" s="59" t="s">
        <v>86</v>
      </c>
      <c r="D271" s="166" t="s">
        <v>421</v>
      </c>
      <c r="E271" s="80"/>
      <c r="F271" s="80" t="s">
        <v>3</v>
      </c>
      <c r="G271" s="34">
        <f>G272</f>
        <v>0</v>
      </c>
    </row>
    <row r="272" spans="1:7" ht="28.5" customHeight="1" hidden="1">
      <c r="A272" s="103" t="s">
        <v>167</v>
      </c>
      <c r="B272" s="35">
        <v>737</v>
      </c>
      <c r="C272" s="59" t="s">
        <v>86</v>
      </c>
      <c r="D272" s="166" t="s">
        <v>421</v>
      </c>
      <c r="E272" s="80" t="s">
        <v>5</v>
      </c>
      <c r="F272" s="80"/>
      <c r="G272" s="34">
        <f>G273</f>
        <v>0</v>
      </c>
    </row>
    <row r="273" spans="1:7" ht="13.5" customHeight="1" hidden="1">
      <c r="A273" s="94" t="s">
        <v>37</v>
      </c>
      <c r="B273" s="35"/>
      <c r="C273" s="59" t="s">
        <v>86</v>
      </c>
      <c r="D273" s="59" t="s">
        <v>363</v>
      </c>
      <c r="E273" s="80" t="s">
        <v>109</v>
      </c>
      <c r="F273" s="80" t="s">
        <v>18</v>
      </c>
      <c r="G273" s="34"/>
    </row>
    <row r="274" spans="1:7" ht="13.5" customHeight="1" hidden="1">
      <c r="A274" s="94" t="s">
        <v>37</v>
      </c>
      <c r="B274" s="35"/>
      <c r="C274" s="59" t="s">
        <v>86</v>
      </c>
      <c r="D274" s="59" t="s">
        <v>413</v>
      </c>
      <c r="E274" s="80" t="s">
        <v>109</v>
      </c>
      <c r="F274" s="80" t="s">
        <v>18</v>
      </c>
      <c r="G274" s="34"/>
    </row>
    <row r="275" spans="1:7" ht="31.5" customHeight="1">
      <c r="A275" s="94" t="s">
        <v>170</v>
      </c>
      <c r="B275" s="35">
        <v>737</v>
      </c>
      <c r="C275" s="59" t="s">
        <v>86</v>
      </c>
      <c r="D275" s="59" t="s">
        <v>166</v>
      </c>
      <c r="E275" s="80"/>
      <c r="F275" s="80"/>
      <c r="G275" s="34">
        <f>G280+G317</f>
        <v>7695.584999999999</v>
      </c>
    </row>
    <row r="276" spans="1:7" ht="27" customHeight="1" hidden="1">
      <c r="A276" s="94" t="s">
        <v>146</v>
      </c>
      <c r="B276" s="35"/>
      <c r="C276" s="59" t="s">
        <v>86</v>
      </c>
      <c r="D276" s="59" t="s">
        <v>147</v>
      </c>
      <c r="E276" s="80"/>
      <c r="F276" s="80" t="s">
        <v>3</v>
      </c>
      <c r="G276" s="34">
        <f>G277</f>
        <v>0</v>
      </c>
    </row>
    <row r="277" spans="1:7" ht="27" customHeight="1" hidden="1">
      <c r="A277" s="103" t="s">
        <v>117</v>
      </c>
      <c r="B277" s="132"/>
      <c r="C277" s="59" t="s">
        <v>86</v>
      </c>
      <c r="D277" s="59" t="s">
        <v>147</v>
      </c>
      <c r="E277" s="80"/>
      <c r="F277" s="80" t="s">
        <v>3</v>
      </c>
      <c r="G277" s="34">
        <f>G278</f>
        <v>0</v>
      </c>
    </row>
    <row r="278" spans="1:7" ht="13.5" customHeight="1" hidden="1">
      <c r="A278" s="94" t="s">
        <v>4</v>
      </c>
      <c r="B278" s="35"/>
      <c r="C278" s="59" t="s">
        <v>86</v>
      </c>
      <c r="D278" s="59" t="s">
        <v>147</v>
      </c>
      <c r="E278" s="80"/>
      <c r="F278" s="80" t="s">
        <v>5</v>
      </c>
      <c r="G278" s="34">
        <f>G279</f>
        <v>0</v>
      </c>
    </row>
    <row r="279" spans="1:7" ht="13.5" customHeight="1" hidden="1">
      <c r="A279" s="94" t="s">
        <v>23</v>
      </c>
      <c r="B279" s="35"/>
      <c r="C279" s="59" t="s">
        <v>86</v>
      </c>
      <c r="D279" s="80" t="s">
        <v>147</v>
      </c>
      <c r="E279" s="80"/>
      <c r="F279" s="80" t="s">
        <v>18</v>
      </c>
      <c r="G279" s="34"/>
    </row>
    <row r="280" spans="1:8" ht="33.75" customHeight="1">
      <c r="A280" s="94" t="s">
        <v>130</v>
      </c>
      <c r="B280" s="35">
        <v>737</v>
      </c>
      <c r="C280" s="59" t="s">
        <v>86</v>
      </c>
      <c r="D280" s="80" t="s">
        <v>156</v>
      </c>
      <c r="E280" s="80"/>
      <c r="F280" s="80"/>
      <c r="G280" s="34">
        <f>G281</f>
        <v>4594.2</v>
      </c>
      <c r="H280" s="12"/>
    </row>
    <row r="281" spans="1:7" ht="30.75" customHeight="1">
      <c r="A281" s="92" t="s">
        <v>114</v>
      </c>
      <c r="B281" s="129">
        <v>737</v>
      </c>
      <c r="C281" s="59" t="s">
        <v>86</v>
      </c>
      <c r="D281" s="80" t="s">
        <v>157</v>
      </c>
      <c r="E281" s="80"/>
      <c r="F281" s="80"/>
      <c r="G281" s="34">
        <f>G282</f>
        <v>4594.2</v>
      </c>
    </row>
    <row r="282" spans="1:7" ht="29.25" customHeight="1">
      <c r="A282" s="94" t="s">
        <v>135</v>
      </c>
      <c r="B282" s="35">
        <v>737</v>
      </c>
      <c r="C282" s="59" t="s">
        <v>86</v>
      </c>
      <c r="D282" s="59" t="s">
        <v>177</v>
      </c>
      <c r="E282" s="80"/>
      <c r="F282" s="80"/>
      <c r="G282" s="34">
        <f>G283+G299+G293</f>
        <v>4594.2</v>
      </c>
    </row>
    <row r="283" spans="1:7" ht="18" customHeight="1">
      <c r="A283" s="101" t="s">
        <v>33</v>
      </c>
      <c r="B283" s="33">
        <v>737</v>
      </c>
      <c r="C283" s="59" t="s">
        <v>86</v>
      </c>
      <c r="D283" s="59" t="s">
        <v>178</v>
      </c>
      <c r="E283" s="80"/>
      <c r="F283" s="80"/>
      <c r="G283" s="34">
        <f>G284</f>
        <v>2158.8</v>
      </c>
    </row>
    <row r="284" spans="1:7" ht="33" customHeight="1">
      <c r="A284" s="103" t="s">
        <v>167</v>
      </c>
      <c r="B284" s="132">
        <v>737</v>
      </c>
      <c r="C284" s="59" t="s">
        <v>86</v>
      </c>
      <c r="D284" s="59" t="s">
        <v>178</v>
      </c>
      <c r="E284" s="80" t="s">
        <v>5</v>
      </c>
      <c r="F284" s="80"/>
      <c r="G284" s="34">
        <f>G285+G290</f>
        <v>2158.8</v>
      </c>
    </row>
    <row r="285" spans="1:7" ht="13.5" customHeight="1" hidden="1">
      <c r="A285" s="94" t="s">
        <v>4</v>
      </c>
      <c r="B285" s="35"/>
      <c r="C285" s="59" t="s">
        <v>86</v>
      </c>
      <c r="D285" s="59" t="s">
        <v>178</v>
      </c>
      <c r="E285" s="80" t="s">
        <v>109</v>
      </c>
      <c r="F285" s="80" t="s">
        <v>5</v>
      </c>
      <c r="G285" s="34">
        <f>G286</f>
        <v>2158.8</v>
      </c>
    </row>
    <row r="286" spans="1:7" ht="13.5" customHeight="1" hidden="1">
      <c r="A286" s="94" t="s">
        <v>42</v>
      </c>
      <c r="B286" s="35"/>
      <c r="C286" s="59" t="s">
        <v>86</v>
      </c>
      <c r="D286" s="59" t="s">
        <v>178</v>
      </c>
      <c r="E286" s="80" t="s">
        <v>109</v>
      </c>
      <c r="F286" s="80" t="s">
        <v>10</v>
      </c>
      <c r="G286" s="34">
        <f>G287+G288+G289</f>
        <v>2158.8</v>
      </c>
    </row>
    <row r="287" spans="1:7" ht="13.5" customHeight="1" hidden="1">
      <c r="A287" s="101" t="s">
        <v>15</v>
      </c>
      <c r="B287" s="33"/>
      <c r="C287" s="59" t="s">
        <v>86</v>
      </c>
      <c r="D287" s="59" t="s">
        <v>178</v>
      </c>
      <c r="E287" s="80" t="s">
        <v>109</v>
      </c>
      <c r="F287" s="80" t="s">
        <v>16</v>
      </c>
      <c r="G287" s="34">
        <v>1430.1</v>
      </c>
    </row>
    <row r="288" spans="1:7" ht="13.5" customHeight="1" hidden="1">
      <c r="A288" s="94" t="s">
        <v>44</v>
      </c>
      <c r="B288" s="35"/>
      <c r="C288" s="59" t="s">
        <v>86</v>
      </c>
      <c r="D288" s="59" t="s">
        <v>178</v>
      </c>
      <c r="E288" s="80" t="s">
        <v>109</v>
      </c>
      <c r="F288" s="80" t="s">
        <v>17</v>
      </c>
      <c r="G288" s="34">
        <v>728.7</v>
      </c>
    </row>
    <row r="289" spans="1:7" ht="13.5" customHeight="1" hidden="1">
      <c r="A289" s="94" t="s">
        <v>37</v>
      </c>
      <c r="B289" s="35"/>
      <c r="C289" s="59" t="s">
        <v>86</v>
      </c>
      <c r="D289" s="59" t="s">
        <v>178</v>
      </c>
      <c r="E289" s="80" t="s">
        <v>109</v>
      </c>
      <c r="F289" s="80" t="s">
        <v>18</v>
      </c>
      <c r="G289" s="34"/>
    </row>
    <row r="290" spans="1:7" ht="13.5" customHeight="1" hidden="1">
      <c r="A290" s="94" t="s">
        <v>21</v>
      </c>
      <c r="B290" s="35"/>
      <c r="C290" s="59" t="s">
        <v>86</v>
      </c>
      <c r="D290" s="59" t="s">
        <v>178</v>
      </c>
      <c r="E290" s="59" t="s">
        <v>109</v>
      </c>
      <c r="F290" s="33">
        <v>300</v>
      </c>
      <c r="G290" s="34">
        <f>G291+G292</f>
        <v>0</v>
      </c>
    </row>
    <row r="291" spans="1:7" ht="13.5" customHeight="1" hidden="1">
      <c r="A291" s="94" t="s">
        <v>23</v>
      </c>
      <c r="B291" s="35"/>
      <c r="C291" s="59" t="s">
        <v>86</v>
      </c>
      <c r="D291" s="59" t="s">
        <v>178</v>
      </c>
      <c r="E291" s="59" t="s">
        <v>109</v>
      </c>
      <c r="F291" s="33">
        <v>310</v>
      </c>
      <c r="G291" s="34"/>
    </row>
    <row r="292" spans="1:7" ht="13.5" customHeight="1" hidden="1">
      <c r="A292" s="107" t="s">
        <v>25</v>
      </c>
      <c r="B292" s="74"/>
      <c r="C292" s="59" t="s">
        <v>86</v>
      </c>
      <c r="D292" s="59" t="s">
        <v>178</v>
      </c>
      <c r="E292" s="59" t="s">
        <v>109</v>
      </c>
      <c r="F292" s="33">
        <v>340</v>
      </c>
      <c r="G292" s="34"/>
    </row>
    <row r="293" spans="1:7" ht="15" customHeight="1">
      <c r="A293" s="94" t="s">
        <v>52</v>
      </c>
      <c r="B293" s="35">
        <v>737</v>
      </c>
      <c r="C293" s="59" t="s">
        <v>86</v>
      </c>
      <c r="D293" s="59" t="s">
        <v>185</v>
      </c>
      <c r="E293" s="80"/>
      <c r="F293" s="80"/>
      <c r="G293" s="34">
        <f>G294</f>
        <v>980.4</v>
      </c>
    </row>
    <row r="294" spans="1:7" ht="28.5" customHeight="1">
      <c r="A294" s="103" t="s">
        <v>167</v>
      </c>
      <c r="B294" s="132">
        <v>737</v>
      </c>
      <c r="C294" s="59" t="s">
        <v>86</v>
      </c>
      <c r="D294" s="59" t="s">
        <v>185</v>
      </c>
      <c r="E294" s="80" t="s">
        <v>5</v>
      </c>
      <c r="F294" s="80"/>
      <c r="G294" s="34">
        <f>G295</f>
        <v>980.4</v>
      </c>
    </row>
    <row r="295" spans="1:7" ht="14.25" customHeight="1" hidden="1">
      <c r="A295" s="94" t="s">
        <v>4</v>
      </c>
      <c r="B295" s="35"/>
      <c r="C295" s="59" t="s">
        <v>86</v>
      </c>
      <c r="D295" s="59" t="s">
        <v>185</v>
      </c>
      <c r="E295" s="80" t="s">
        <v>109</v>
      </c>
      <c r="F295" s="80" t="s">
        <v>5</v>
      </c>
      <c r="G295" s="34">
        <f>G296</f>
        <v>980.4</v>
      </c>
    </row>
    <row r="296" spans="1:7" ht="14.25" customHeight="1" hidden="1">
      <c r="A296" s="101" t="s">
        <v>36</v>
      </c>
      <c r="B296" s="33"/>
      <c r="C296" s="59" t="s">
        <v>86</v>
      </c>
      <c r="D296" s="59" t="s">
        <v>185</v>
      </c>
      <c r="E296" s="80" t="s">
        <v>109</v>
      </c>
      <c r="F296" s="80" t="s">
        <v>10</v>
      </c>
      <c r="G296" s="34">
        <f>G297+G298</f>
        <v>980.4</v>
      </c>
    </row>
    <row r="297" spans="1:7" ht="15" customHeight="1" hidden="1">
      <c r="A297" s="94" t="s">
        <v>44</v>
      </c>
      <c r="B297" s="35"/>
      <c r="C297" s="59" t="s">
        <v>86</v>
      </c>
      <c r="D297" s="59" t="s">
        <v>185</v>
      </c>
      <c r="E297" s="59" t="s">
        <v>109</v>
      </c>
      <c r="F297" s="59" t="s">
        <v>17</v>
      </c>
      <c r="G297" s="110"/>
    </row>
    <row r="298" spans="1:7" ht="13.5" customHeight="1" hidden="1">
      <c r="A298" s="94" t="s">
        <v>37</v>
      </c>
      <c r="B298" s="35"/>
      <c r="C298" s="59" t="s">
        <v>86</v>
      </c>
      <c r="D298" s="59" t="s">
        <v>185</v>
      </c>
      <c r="E298" s="59" t="s">
        <v>109</v>
      </c>
      <c r="F298" s="59" t="s">
        <v>18</v>
      </c>
      <c r="G298" s="110">
        <v>980.4</v>
      </c>
    </row>
    <row r="299" spans="1:7" ht="28.5" customHeight="1">
      <c r="A299" s="94" t="s">
        <v>51</v>
      </c>
      <c r="B299" s="35">
        <v>737</v>
      </c>
      <c r="C299" s="59" t="s">
        <v>86</v>
      </c>
      <c r="D299" s="59" t="s">
        <v>179</v>
      </c>
      <c r="E299" s="59"/>
      <c r="F299" s="59"/>
      <c r="G299" s="34">
        <f>G305+G314</f>
        <v>1455</v>
      </c>
    </row>
    <row r="300" spans="1:7" ht="65.25" customHeight="1" hidden="1">
      <c r="A300" s="94" t="s">
        <v>159</v>
      </c>
      <c r="B300" s="35"/>
      <c r="C300" s="59" t="s">
        <v>86</v>
      </c>
      <c r="D300" s="59" t="s">
        <v>179</v>
      </c>
      <c r="E300" s="59" t="s">
        <v>160</v>
      </c>
      <c r="F300" s="59" t="s">
        <v>3</v>
      </c>
      <c r="G300" s="110">
        <f>G301</f>
        <v>0</v>
      </c>
    </row>
    <row r="301" spans="1:7" ht="15" customHeight="1" hidden="1">
      <c r="A301" s="94" t="s">
        <v>4</v>
      </c>
      <c r="B301" s="35"/>
      <c r="C301" s="59" t="s">
        <v>86</v>
      </c>
      <c r="D301" s="59" t="s">
        <v>106</v>
      </c>
      <c r="E301" s="59" t="s">
        <v>110</v>
      </c>
      <c r="F301" s="33">
        <v>200</v>
      </c>
      <c r="G301" s="110">
        <f>G302</f>
        <v>0</v>
      </c>
    </row>
    <row r="302" spans="1:7" ht="16.5" customHeight="1" hidden="1">
      <c r="A302" s="94" t="s">
        <v>35</v>
      </c>
      <c r="B302" s="35"/>
      <c r="C302" s="59" t="s">
        <v>86</v>
      </c>
      <c r="D302" s="59" t="s">
        <v>106</v>
      </c>
      <c r="E302" s="59" t="s">
        <v>110</v>
      </c>
      <c r="F302" s="80" t="s">
        <v>6</v>
      </c>
      <c r="G302" s="110">
        <f>G303+G304</f>
        <v>0</v>
      </c>
    </row>
    <row r="303" spans="1:7" ht="16.5" customHeight="1" hidden="1">
      <c r="A303" s="94" t="s">
        <v>7</v>
      </c>
      <c r="B303" s="35"/>
      <c r="C303" s="59" t="s">
        <v>86</v>
      </c>
      <c r="D303" s="59" t="s">
        <v>106</v>
      </c>
      <c r="E303" s="59" t="s">
        <v>110</v>
      </c>
      <c r="F303" s="80" t="s">
        <v>8</v>
      </c>
      <c r="G303" s="110"/>
    </row>
    <row r="304" spans="1:7" ht="17.25" customHeight="1" hidden="1">
      <c r="A304" s="94" t="s">
        <v>40</v>
      </c>
      <c r="B304" s="35"/>
      <c r="C304" s="59" t="s">
        <v>86</v>
      </c>
      <c r="D304" s="59" t="s">
        <v>106</v>
      </c>
      <c r="E304" s="59" t="s">
        <v>163</v>
      </c>
      <c r="F304" s="80" t="s">
        <v>9</v>
      </c>
      <c r="G304" s="110"/>
    </row>
    <row r="305" spans="1:7" ht="33.75" customHeight="1">
      <c r="A305" s="94" t="s">
        <v>167</v>
      </c>
      <c r="B305" s="35">
        <v>737</v>
      </c>
      <c r="C305" s="59" t="s">
        <v>86</v>
      </c>
      <c r="D305" s="59" t="s">
        <v>179</v>
      </c>
      <c r="E305" s="59" t="s">
        <v>5</v>
      </c>
      <c r="F305" s="59"/>
      <c r="G305" s="110">
        <f>G306+G311</f>
        <v>1455</v>
      </c>
    </row>
    <row r="306" spans="1:7" ht="15.75" customHeight="1" hidden="1">
      <c r="A306" s="94" t="s">
        <v>4</v>
      </c>
      <c r="B306" s="35"/>
      <c r="C306" s="59" t="s">
        <v>86</v>
      </c>
      <c r="D306" s="59" t="s">
        <v>179</v>
      </c>
      <c r="E306" s="59" t="s">
        <v>109</v>
      </c>
      <c r="F306" s="33">
        <v>200</v>
      </c>
      <c r="G306" s="110">
        <f>G307</f>
        <v>1455</v>
      </c>
    </row>
    <row r="307" spans="1:7" ht="12.75" customHeight="1" hidden="1">
      <c r="A307" s="94" t="s">
        <v>42</v>
      </c>
      <c r="B307" s="35"/>
      <c r="C307" s="59" t="s">
        <v>86</v>
      </c>
      <c r="D307" s="59" t="s">
        <v>179</v>
      </c>
      <c r="E307" s="59" t="s">
        <v>109</v>
      </c>
      <c r="F307" s="33">
        <v>220</v>
      </c>
      <c r="G307" s="110">
        <f>G309+G308+G310</f>
        <v>1455</v>
      </c>
    </row>
    <row r="308" spans="1:7" ht="13.5" customHeight="1" hidden="1">
      <c r="A308" s="94" t="s">
        <v>11</v>
      </c>
      <c r="B308" s="35"/>
      <c r="C308" s="59" t="s">
        <v>86</v>
      </c>
      <c r="D308" s="59" t="s">
        <v>179</v>
      </c>
      <c r="E308" s="59" t="s">
        <v>109</v>
      </c>
      <c r="F308" s="33">
        <v>222</v>
      </c>
      <c r="G308" s="110"/>
    </row>
    <row r="309" spans="1:7" ht="13.5" customHeight="1" hidden="1">
      <c r="A309" s="94" t="s">
        <v>44</v>
      </c>
      <c r="B309" s="35"/>
      <c r="C309" s="59" t="s">
        <v>86</v>
      </c>
      <c r="D309" s="59" t="s">
        <v>179</v>
      </c>
      <c r="E309" s="59" t="s">
        <v>109</v>
      </c>
      <c r="F309" s="33">
        <v>225</v>
      </c>
      <c r="G309" s="110">
        <v>1455</v>
      </c>
    </row>
    <row r="310" spans="1:7" ht="13.5" customHeight="1" hidden="1">
      <c r="A310" s="94" t="s">
        <v>37</v>
      </c>
      <c r="B310" s="35"/>
      <c r="C310" s="59" t="s">
        <v>86</v>
      </c>
      <c r="D310" s="59" t="s">
        <v>179</v>
      </c>
      <c r="E310" s="59" t="s">
        <v>109</v>
      </c>
      <c r="F310" s="33">
        <v>226</v>
      </c>
      <c r="G310" s="110"/>
    </row>
    <row r="311" spans="1:7" ht="13.5" customHeight="1" hidden="1">
      <c r="A311" s="94" t="s">
        <v>21</v>
      </c>
      <c r="B311" s="35"/>
      <c r="C311" s="59" t="s">
        <v>86</v>
      </c>
      <c r="D311" s="59" t="s">
        <v>179</v>
      </c>
      <c r="E311" s="59" t="s">
        <v>109</v>
      </c>
      <c r="F311" s="33">
        <v>300</v>
      </c>
      <c r="G311" s="110">
        <f>G312+G313</f>
        <v>0</v>
      </c>
    </row>
    <row r="312" spans="1:7" ht="13.5" customHeight="1" hidden="1">
      <c r="A312" s="94" t="s">
        <v>23</v>
      </c>
      <c r="B312" s="35"/>
      <c r="C312" s="59" t="s">
        <v>86</v>
      </c>
      <c r="D312" s="59" t="s">
        <v>179</v>
      </c>
      <c r="E312" s="59" t="s">
        <v>109</v>
      </c>
      <c r="F312" s="33">
        <v>310</v>
      </c>
      <c r="G312" s="110"/>
    </row>
    <row r="313" spans="1:7" ht="13.5" customHeight="1" hidden="1">
      <c r="A313" s="107" t="s">
        <v>25</v>
      </c>
      <c r="B313" s="74"/>
      <c r="C313" s="59" t="s">
        <v>86</v>
      </c>
      <c r="D313" s="59" t="s">
        <v>179</v>
      </c>
      <c r="E313" s="59" t="s">
        <v>109</v>
      </c>
      <c r="F313" s="33">
        <v>340</v>
      </c>
      <c r="G313" s="110"/>
    </row>
    <row r="314" spans="1:7" ht="15.75" customHeight="1" hidden="1">
      <c r="A314" s="94" t="s">
        <v>169</v>
      </c>
      <c r="B314" s="35">
        <v>737</v>
      </c>
      <c r="C314" s="59" t="s">
        <v>86</v>
      </c>
      <c r="D314" s="59" t="s">
        <v>179</v>
      </c>
      <c r="E314" s="80" t="s">
        <v>168</v>
      </c>
      <c r="F314" s="80"/>
      <c r="G314" s="34">
        <f>G315</f>
        <v>0</v>
      </c>
    </row>
    <row r="315" spans="1:7" ht="15" customHeight="1" hidden="1">
      <c r="A315" s="94" t="s">
        <v>355</v>
      </c>
      <c r="B315" s="35"/>
      <c r="C315" s="59" t="s">
        <v>86</v>
      </c>
      <c r="D315" s="59" t="s">
        <v>179</v>
      </c>
      <c r="E315" s="80" t="s">
        <v>111</v>
      </c>
      <c r="F315" s="80" t="s">
        <v>5</v>
      </c>
      <c r="G315" s="34">
        <f>G316</f>
        <v>0</v>
      </c>
    </row>
    <row r="316" spans="1:7" ht="15" customHeight="1" hidden="1">
      <c r="A316" s="94" t="s">
        <v>23</v>
      </c>
      <c r="B316" s="35"/>
      <c r="C316" s="59" t="s">
        <v>86</v>
      </c>
      <c r="D316" s="59" t="s">
        <v>179</v>
      </c>
      <c r="E316" s="80" t="s">
        <v>111</v>
      </c>
      <c r="F316" s="80" t="s">
        <v>20</v>
      </c>
      <c r="G316" s="34"/>
    </row>
    <row r="317" spans="1:7" ht="27" customHeight="1">
      <c r="A317" s="94" t="s">
        <v>184</v>
      </c>
      <c r="B317" s="35">
        <v>737</v>
      </c>
      <c r="C317" s="59" t="s">
        <v>86</v>
      </c>
      <c r="D317" s="59" t="s">
        <v>330</v>
      </c>
      <c r="E317" s="80"/>
      <c r="F317" s="80"/>
      <c r="G317" s="34">
        <f>G318</f>
        <v>3101.3849999999998</v>
      </c>
    </row>
    <row r="318" spans="1:7" ht="27" customHeight="1">
      <c r="A318" s="94" t="s">
        <v>331</v>
      </c>
      <c r="B318" s="35">
        <v>737</v>
      </c>
      <c r="C318" s="59" t="s">
        <v>86</v>
      </c>
      <c r="D318" s="59" t="s">
        <v>332</v>
      </c>
      <c r="E318" s="80"/>
      <c r="F318" s="80"/>
      <c r="G318" s="34">
        <f>G319</f>
        <v>3101.3849999999998</v>
      </c>
    </row>
    <row r="319" spans="1:7" ht="27" customHeight="1">
      <c r="A319" s="41" t="s">
        <v>167</v>
      </c>
      <c r="B319" s="35">
        <v>737</v>
      </c>
      <c r="C319" s="59" t="s">
        <v>86</v>
      </c>
      <c r="D319" s="59" t="s">
        <v>332</v>
      </c>
      <c r="E319" s="80" t="s">
        <v>5</v>
      </c>
      <c r="F319" s="80"/>
      <c r="G319" s="34">
        <f>G320</f>
        <v>3101.3849999999998</v>
      </c>
    </row>
    <row r="320" spans="1:7" ht="13.5" customHeight="1" hidden="1">
      <c r="A320" s="41" t="s">
        <v>167</v>
      </c>
      <c r="B320" s="35"/>
      <c r="C320" s="59" t="s">
        <v>86</v>
      </c>
      <c r="D320" s="59" t="s">
        <v>332</v>
      </c>
      <c r="E320" s="80" t="s">
        <v>109</v>
      </c>
      <c r="F320" s="80" t="s">
        <v>5</v>
      </c>
      <c r="G320" s="34">
        <f>G321</f>
        <v>3101.3849999999998</v>
      </c>
    </row>
    <row r="321" spans="1:7" ht="13.5" customHeight="1" hidden="1">
      <c r="A321" s="94" t="s">
        <v>23</v>
      </c>
      <c r="B321" s="35"/>
      <c r="C321" s="59" t="s">
        <v>86</v>
      </c>
      <c r="D321" s="59" t="s">
        <v>332</v>
      </c>
      <c r="E321" s="80" t="s">
        <v>109</v>
      </c>
      <c r="F321" s="80" t="s">
        <v>24</v>
      </c>
      <c r="G321" s="34">
        <f>2953.7*1.05</f>
        <v>3101.3849999999998</v>
      </c>
    </row>
    <row r="322" spans="1:7" ht="20.25" customHeight="1">
      <c r="A322" s="95" t="s">
        <v>62</v>
      </c>
      <c r="B322" s="23">
        <v>737</v>
      </c>
      <c r="C322" s="96" t="s">
        <v>93</v>
      </c>
      <c r="D322" s="96" t="s">
        <v>155</v>
      </c>
      <c r="E322" s="96"/>
      <c r="F322" s="96" t="s">
        <v>3</v>
      </c>
      <c r="G322" s="111">
        <f>G323</f>
        <v>72474.90000000001</v>
      </c>
    </row>
    <row r="323" spans="1:7" ht="18.75" customHeight="1">
      <c r="A323" s="95" t="s">
        <v>29</v>
      </c>
      <c r="B323" s="23">
        <v>737</v>
      </c>
      <c r="C323" s="96" t="s">
        <v>87</v>
      </c>
      <c r="D323" s="96" t="s">
        <v>155</v>
      </c>
      <c r="E323" s="96"/>
      <c r="F323" s="96" t="s">
        <v>3</v>
      </c>
      <c r="G323" s="111">
        <f>G324+G344</f>
        <v>72474.90000000001</v>
      </c>
    </row>
    <row r="324" spans="1:7" ht="29.25" customHeight="1">
      <c r="A324" s="94" t="s">
        <v>170</v>
      </c>
      <c r="B324" s="35">
        <v>737</v>
      </c>
      <c r="C324" s="59" t="s">
        <v>87</v>
      </c>
      <c r="D324" s="59" t="s">
        <v>166</v>
      </c>
      <c r="E324" s="59"/>
      <c r="F324" s="59"/>
      <c r="G324" s="110">
        <f>G325</f>
        <v>5417.8</v>
      </c>
    </row>
    <row r="325" spans="1:7" ht="34.5" customHeight="1">
      <c r="A325" s="94" t="s">
        <v>130</v>
      </c>
      <c r="B325" s="35">
        <v>737</v>
      </c>
      <c r="C325" s="59" t="s">
        <v>87</v>
      </c>
      <c r="D325" s="59" t="s">
        <v>156</v>
      </c>
      <c r="E325" s="59"/>
      <c r="F325" s="59" t="s">
        <v>3</v>
      </c>
      <c r="G325" s="110">
        <f>G326</f>
        <v>5417.8</v>
      </c>
    </row>
    <row r="326" spans="1:7" ht="30.75" customHeight="1">
      <c r="A326" s="92" t="s">
        <v>114</v>
      </c>
      <c r="B326" s="129">
        <v>737</v>
      </c>
      <c r="C326" s="59" t="s">
        <v>87</v>
      </c>
      <c r="D326" s="59" t="s">
        <v>157</v>
      </c>
      <c r="E326" s="59"/>
      <c r="F326" s="59" t="s">
        <v>3</v>
      </c>
      <c r="G326" s="110">
        <f>G327</f>
        <v>5417.8</v>
      </c>
    </row>
    <row r="327" spans="1:7" ht="32.25" customHeight="1">
      <c r="A327" s="118" t="s">
        <v>122</v>
      </c>
      <c r="B327" s="137">
        <v>737</v>
      </c>
      <c r="C327" s="59" t="s">
        <v>87</v>
      </c>
      <c r="D327" s="59" t="s">
        <v>180</v>
      </c>
      <c r="E327" s="59"/>
      <c r="F327" s="59" t="s">
        <v>3</v>
      </c>
      <c r="G327" s="110">
        <f>G328+G333</f>
        <v>5417.8</v>
      </c>
    </row>
    <row r="328" spans="1:7" ht="58.5" customHeight="1">
      <c r="A328" s="94" t="s">
        <v>159</v>
      </c>
      <c r="B328" s="35">
        <v>737</v>
      </c>
      <c r="C328" s="59" t="s">
        <v>87</v>
      </c>
      <c r="D328" s="59" t="s">
        <v>180</v>
      </c>
      <c r="E328" s="59" t="s">
        <v>160</v>
      </c>
      <c r="F328" s="59" t="s">
        <v>3</v>
      </c>
      <c r="G328" s="110">
        <f>G329</f>
        <v>4054.1</v>
      </c>
    </row>
    <row r="329" spans="1:7" ht="15.75" customHeight="1" hidden="1">
      <c r="A329" s="101" t="s">
        <v>4</v>
      </c>
      <c r="B329" s="33"/>
      <c r="C329" s="59" t="s">
        <v>87</v>
      </c>
      <c r="D329" s="59" t="s">
        <v>180</v>
      </c>
      <c r="E329" s="59" t="s">
        <v>121</v>
      </c>
      <c r="F329" s="59" t="s">
        <v>5</v>
      </c>
      <c r="G329" s="110">
        <f>G330</f>
        <v>4054.1</v>
      </c>
    </row>
    <row r="330" spans="1:7" ht="15" customHeight="1" hidden="1">
      <c r="A330" s="94" t="s">
        <v>35</v>
      </c>
      <c r="B330" s="35"/>
      <c r="C330" s="59" t="s">
        <v>87</v>
      </c>
      <c r="D330" s="59" t="s">
        <v>180</v>
      </c>
      <c r="E330" s="59" t="s">
        <v>121</v>
      </c>
      <c r="F330" s="33">
        <v>210</v>
      </c>
      <c r="G330" s="110">
        <f>G331+G332</f>
        <v>4054.1</v>
      </c>
    </row>
    <row r="331" spans="1:7" ht="15" customHeight="1" hidden="1">
      <c r="A331" s="94" t="s">
        <v>7</v>
      </c>
      <c r="B331" s="35"/>
      <c r="C331" s="59" t="s">
        <v>87</v>
      </c>
      <c r="D331" s="59" t="s">
        <v>180</v>
      </c>
      <c r="E331" s="59" t="s">
        <v>121</v>
      </c>
      <c r="F331" s="33">
        <v>211</v>
      </c>
      <c r="G331" s="110">
        <v>3113.7</v>
      </c>
    </row>
    <row r="332" spans="1:7" ht="14.25" customHeight="1" hidden="1">
      <c r="A332" s="94" t="s">
        <v>34</v>
      </c>
      <c r="B332" s="35"/>
      <c r="C332" s="59" t="s">
        <v>87</v>
      </c>
      <c r="D332" s="59" t="s">
        <v>180</v>
      </c>
      <c r="E332" s="59" t="s">
        <v>183</v>
      </c>
      <c r="F332" s="33">
        <v>213</v>
      </c>
      <c r="G332" s="110">
        <v>940.4</v>
      </c>
    </row>
    <row r="333" spans="1:7" ht="30" customHeight="1">
      <c r="A333" s="94" t="s">
        <v>167</v>
      </c>
      <c r="B333" s="129">
        <v>737</v>
      </c>
      <c r="C333" s="93" t="s">
        <v>87</v>
      </c>
      <c r="D333" s="59" t="s">
        <v>180</v>
      </c>
      <c r="E333" s="93" t="s">
        <v>5</v>
      </c>
      <c r="F333" s="59" t="s">
        <v>3</v>
      </c>
      <c r="G333" s="110">
        <f>G334+G340</f>
        <v>1363.7</v>
      </c>
    </row>
    <row r="334" spans="1:7" ht="14.25" customHeight="1" hidden="1">
      <c r="A334" s="94" t="s">
        <v>4</v>
      </c>
      <c r="B334" s="92"/>
      <c r="C334" s="93" t="s">
        <v>87</v>
      </c>
      <c r="D334" s="59" t="s">
        <v>180</v>
      </c>
      <c r="E334" s="93" t="s">
        <v>109</v>
      </c>
      <c r="F334" s="33">
        <v>200</v>
      </c>
      <c r="G334" s="110">
        <f>G335+G339</f>
        <v>1363.7</v>
      </c>
    </row>
    <row r="335" spans="1:7" ht="14.25" customHeight="1" hidden="1">
      <c r="A335" s="94" t="s">
        <v>42</v>
      </c>
      <c r="B335" s="92"/>
      <c r="C335" s="93" t="s">
        <v>87</v>
      </c>
      <c r="D335" s="59" t="s">
        <v>180</v>
      </c>
      <c r="E335" s="93" t="s">
        <v>109</v>
      </c>
      <c r="F335" s="33">
        <v>220</v>
      </c>
      <c r="G335" s="110">
        <f>G336+G337+G338</f>
        <v>1363.7</v>
      </c>
    </row>
    <row r="336" spans="1:7" ht="13.5" customHeight="1" hidden="1">
      <c r="A336" s="94" t="s">
        <v>11</v>
      </c>
      <c r="B336" s="92"/>
      <c r="C336" s="93" t="s">
        <v>87</v>
      </c>
      <c r="D336" s="59" t="s">
        <v>180</v>
      </c>
      <c r="E336" s="93" t="s">
        <v>109</v>
      </c>
      <c r="F336" s="33">
        <v>222</v>
      </c>
      <c r="G336" s="110"/>
    </row>
    <row r="337" spans="1:7" ht="13.5" customHeight="1" hidden="1">
      <c r="A337" s="94" t="s">
        <v>43</v>
      </c>
      <c r="B337" s="92"/>
      <c r="C337" s="93" t="s">
        <v>87</v>
      </c>
      <c r="D337" s="59" t="s">
        <v>180</v>
      </c>
      <c r="E337" s="93" t="s">
        <v>109</v>
      </c>
      <c r="F337" s="33">
        <v>225</v>
      </c>
      <c r="G337" s="110">
        <v>1363.7</v>
      </c>
    </row>
    <row r="338" spans="1:7" ht="13.5" customHeight="1" hidden="1">
      <c r="A338" s="94" t="s">
        <v>37</v>
      </c>
      <c r="B338" s="92"/>
      <c r="C338" s="93" t="s">
        <v>87</v>
      </c>
      <c r="D338" s="59" t="s">
        <v>180</v>
      </c>
      <c r="E338" s="93" t="s">
        <v>109</v>
      </c>
      <c r="F338" s="33">
        <v>226</v>
      </c>
      <c r="G338" s="110"/>
    </row>
    <row r="339" spans="1:7" ht="13.5" customHeight="1" hidden="1">
      <c r="A339" s="94" t="s">
        <v>19</v>
      </c>
      <c r="B339" s="92"/>
      <c r="C339" s="93" t="s">
        <v>87</v>
      </c>
      <c r="D339" s="59" t="s">
        <v>180</v>
      </c>
      <c r="E339" s="93" t="s">
        <v>109</v>
      </c>
      <c r="F339" s="33">
        <v>290</v>
      </c>
      <c r="G339" s="110"/>
    </row>
    <row r="340" spans="1:7" ht="14.25" customHeight="1" hidden="1">
      <c r="A340" s="94" t="s">
        <v>21</v>
      </c>
      <c r="B340" s="92"/>
      <c r="C340" s="93" t="s">
        <v>87</v>
      </c>
      <c r="D340" s="59" t="s">
        <v>180</v>
      </c>
      <c r="E340" s="93" t="s">
        <v>109</v>
      </c>
      <c r="F340" s="59" t="s">
        <v>22</v>
      </c>
      <c r="G340" s="110">
        <f>G341+G342</f>
        <v>0</v>
      </c>
    </row>
    <row r="341" spans="1:7" ht="13.5" customHeight="1" hidden="1">
      <c r="A341" s="94" t="s">
        <v>23</v>
      </c>
      <c r="B341" s="94"/>
      <c r="C341" s="59" t="s">
        <v>87</v>
      </c>
      <c r="D341" s="59" t="s">
        <v>180</v>
      </c>
      <c r="E341" s="59" t="s">
        <v>109</v>
      </c>
      <c r="F341" s="59" t="s">
        <v>24</v>
      </c>
      <c r="G341" s="34"/>
    </row>
    <row r="342" spans="1:7" ht="13.5" customHeight="1" hidden="1">
      <c r="A342" s="107" t="s">
        <v>25</v>
      </c>
      <c r="B342" s="107"/>
      <c r="C342" s="59" t="s">
        <v>87</v>
      </c>
      <c r="D342" s="59" t="s">
        <v>180</v>
      </c>
      <c r="E342" s="59" t="s">
        <v>109</v>
      </c>
      <c r="F342" s="59" t="s">
        <v>26</v>
      </c>
      <c r="G342" s="34"/>
    </row>
    <row r="343" spans="1:7" ht="13.5" customHeight="1">
      <c r="A343" s="107" t="s">
        <v>125</v>
      </c>
      <c r="B343" s="94">
        <v>737</v>
      </c>
      <c r="C343" s="59" t="s">
        <v>87</v>
      </c>
      <c r="D343" s="59" t="s">
        <v>176</v>
      </c>
      <c r="E343" s="59"/>
      <c r="F343" s="59"/>
      <c r="G343" s="34">
        <f>G344</f>
        <v>67057.1</v>
      </c>
    </row>
    <row r="344" spans="1:7" ht="16.5" customHeight="1">
      <c r="A344" s="107" t="s">
        <v>423</v>
      </c>
      <c r="B344" s="156">
        <v>737</v>
      </c>
      <c r="C344" s="59" t="s">
        <v>87</v>
      </c>
      <c r="D344" s="59" t="s">
        <v>356</v>
      </c>
      <c r="E344" s="59"/>
      <c r="F344" s="59"/>
      <c r="G344" s="110">
        <f>G345</f>
        <v>67057.1</v>
      </c>
    </row>
    <row r="345" spans="1:7" ht="30" customHeight="1">
      <c r="A345" s="107" t="s">
        <v>424</v>
      </c>
      <c r="B345" s="156">
        <v>737</v>
      </c>
      <c r="C345" s="93" t="s">
        <v>87</v>
      </c>
      <c r="D345" s="59" t="s">
        <v>425</v>
      </c>
      <c r="E345" s="93"/>
      <c r="F345" s="59"/>
      <c r="G345" s="110">
        <f>G346</f>
        <v>67057.1</v>
      </c>
    </row>
    <row r="346" spans="1:7" ht="31.5" customHeight="1">
      <c r="A346" s="94" t="s">
        <v>327</v>
      </c>
      <c r="B346" s="129">
        <v>737</v>
      </c>
      <c r="C346" s="93" t="s">
        <v>87</v>
      </c>
      <c r="D346" s="59" t="s">
        <v>425</v>
      </c>
      <c r="E346" s="93" t="s">
        <v>187</v>
      </c>
      <c r="F346" s="59" t="s">
        <v>3</v>
      </c>
      <c r="G346" s="110">
        <f>G347</f>
        <v>67057.1</v>
      </c>
    </row>
    <row r="347" spans="1:7" ht="42.75" customHeight="1" hidden="1">
      <c r="A347" s="94" t="s">
        <v>136</v>
      </c>
      <c r="B347" s="129">
        <v>737</v>
      </c>
      <c r="C347" s="93" t="s">
        <v>87</v>
      </c>
      <c r="D347" s="59" t="s">
        <v>425</v>
      </c>
      <c r="E347" s="93" t="s">
        <v>137</v>
      </c>
      <c r="F347" s="33">
        <v>200</v>
      </c>
      <c r="G347" s="110">
        <f>G349</f>
        <v>67057.1</v>
      </c>
    </row>
    <row r="348" spans="1:7" ht="13.5" customHeight="1" hidden="1">
      <c r="A348" s="94" t="s">
        <v>42</v>
      </c>
      <c r="B348" s="129">
        <v>737</v>
      </c>
      <c r="C348" s="93" t="s">
        <v>87</v>
      </c>
      <c r="D348" s="59" t="s">
        <v>425</v>
      </c>
      <c r="E348" s="93" t="s">
        <v>137</v>
      </c>
      <c r="F348" s="33">
        <v>220</v>
      </c>
      <c r="G348" s="110">
        <f>G349</f>
        <v>67057.1</v>
      </c>
    </row>
    <row r="349" spans="1:7" ht="13.5" customHeight="1" hidden="1">
      <c r="A349" s="94" t="s">
        <v>37</v>
      </c>
      <c r="B349" s="129">
        <v>737</v>
      </c>
      <c r="C349" s="93" t="s">
        <v>87</v>
      </c>
      <c r="D349" s="59" t="s">
        <v>425</v>
      </c>
      <c r="E349" s="93" t="s">
        <v>137</v>
      </c>
      <c r="F349" s="33">
        <v>310</v>
      </c>
      <c r="G349" s="110">
        <v>67057.1</v>
      </c>
    </row>
    <row r="350" spans="1:7" ht="13.5" customHeight="1" hidden="1">
      <c r="A350" s="29" t="s">
        <v>383</v>
      </c>
      <c r="B350" s="23">
        <v>737</v>
      </c>
      <c r="C350" s="96" t="s">
        <v>384</v>
      </c>
      <c r="D350" s="96" t="s">
        <v>155</v>
      </c>
      <c r="E350" s="96"/>
      <c r="F350" s="96"/>
      <c r="G350" s="111">
        <f>G351</f>
        <v>0</v>
      </c>
    </row>
    <row r="351" spans="1:7" ht="13.5" customHeight="1" hidden="1">
      <c r="A351" s="29" t="s">
        <v>385</v>
      </c>
      <c r="B351" s="23">
        <v>737</v>
      </c>
      <c r="C351" s="96" t="s">
        <v>386</v>
      </c>
      <c r="D351" s="96" t="s">
        <v>155</v>
      </c>
      <c r="E351" s="96"/>
      <c r="F351" s="96"/>
      <c r="G351" s="111">
        <f>G352+G356</f>
        <v>0</v>
      </c>
    </row>
    <row r="352" spans="1:7" ht="27" customHeight="1" hidden="1">
      <c r="A352" s="41" t="s">
        <v>408</v>
      </c>
      <c r="B352" s="129">
        <v>737</v>
      </c>
      <c r="C352" s="59" t="s">
        <v>386</v>
      </c>
      <c r="D352" s="59" t="s">
        <v>410</v>
      </c>
      <c r="E352" s="59"/>
      <c r="F352" s="59"/>
      <c r="G352" s="110">
        <f>G353</f>
        <v>0</v>
      </c>
    </row>
    <row r="353" spans="1:7" ht="27.75" customHeight="1" hidden="1">
      <c r="A353" s="41" t="s">
        <v>409</v>
      </c>
      <c r="B353" s="129">
        <v>737</v>
      </c>
      <c r="C353" s="59" t="s">
        <v>386</v>
      </c>
      <c r="D353" s="59" t="s">
        <v>407</v>
      </c>
      <c r="E353" s="59"/>
      <c r="F353" s="59"/>
      <c r="G353" s="110">
        <f>G354</f>
        <v>0</v>
      </c>
    </row>
    <row r="354" spans="1:7" ht="27" customHeight="1" hidden="1">
      <c r="A354" s="41" t="s">
        <v>327</v>
      </c>
      <c r="B354" s="129">
        <v>737</v>
      </c>
      <c r="C354" s="59" t="s">
        <v>386</v>
      </c>
      <c r="D354" s="59" t="s">
        <v>407</v>
      </c>
      <c r="E354" s="59" t="s">
        <v>187</v>
      </c>
      <c r="F354" s="59"/>
      <c r="G354" s="110">
        <f>G355</f>
        <v>0</v>
      </c>
    </row>
    <row r="355" spans="1:7" ht="15" customHeight="1" hidden="1">
      <c r="A355" s="41" t="s">
        <v>23</v>
      </c>
      <c r="B355" s="129">
        <v>737</v>
      </c>
      <c r="C355" s="59" t="s">
        <v>386</v>
      </c>
      <c r="D355" s="59" t="s">
        <v>407</v>
      </c>
      <c r="E355" s="59" t="s">
        <v>137</v>
      </c>
      <c r="F355" s="59" t="s">
        <v>24</v>
      </c>
      <c r="G355" s="34"/>
    </row>
    <row r="356" spans="1:7" ht="13.5" customHeight="1" hidden="1">
      <c r="A356" s="115" t="s">
        <v>184</v>
      </c>
      <c r="B356" s="129">
        <v>737</v>
      </c>
      <c r="C356" s="59" t="s">
        <v>386</v>
      </c>
      <c r="D356" s="59" t="s">
        <v>166</v>
      </c>
      <c r="E356" s="96"/>
      <c r="F356" s="59" t="s">
        <v>3</v>
      </c>
      <c r="G356" s="110">
        <f>G357+G364</f>
        <v>0</v>
      </c>
    </row>
    <row r="357" spans="1:7" ht="27" customHeight="1" hidden="1">
      <c r="A357" s="115" t="s">
        <v>130</v>
      </c>
      <c r="B357" s="129">
        <v>737</v>
      </c>
      <c r="C357" s="59" t="s">
        <v>386</v>
      </c>
      <c r="D357" s="59" t="s">
        <v>156</v>
      </c>
      <c r="E357" s="99"/>
      <c r="F357" s="59" t="s">
        <v>3</v>
      </c>
      <c r="G357" s="110">
        <f>G358</f>
        <v>0</v>
      </c>
    </row>
    <row r="358" spans="1:7" ht="27" customHeight="1" hidden="1">
      <c r="A358" s="115" t="s">
        <v>114</v>
      </c>
      <c r="B358" s="129">
        <v>737</v>
      </c>
      <c r="C358" s="59" t="s">
        <v>386</v>
      </c>
      <c r="D358" s="59" t="s">
        <v>157</v>
      </c>
      <c r="E358" s="99"/>
      <c r="F358" s="59"/>
      <c r="G358" s="110">
        <f>G359</f>
        <v>0</v>
      </c>
    </row>
    <row r="359" spans="1:7" ht="30" customHeight="1" hidden="1">
      <c r="A359" s="41" t="s">
        <v>388</v>
      </c>
      <c r="B359" s="35">
        <v>737</v>
      </c>
      <c r="C359" s="59" t="s">
        <v>386</v>
      </c>
      <c r="D359" s="59" t="s">
        <v>387</v>
      </c>
      <c r="E359" s="59"/>
      <c r="F359" s="59" t="s">
        <v>3</v>
      </c>
      <c r="G359" s="110">
        <f>G360</f>
        <v>0</v>
      </c>
    </row>
    <row r="360" spans="1:7" ht="28.5" customHeight="1" hidden="1">
      <c r="A360" s="94" t="s">
        <v>167</v>
      </c>
      <c r="B360" s="35">
        <v>737</v>
      </c>
      <c r="C360" s="59" t="s">
        <v>386</v>
      </c>
      <c r="D360" s="59" t="s">
        <v>387</v>
      </c>
      <c r="E360" s="59" t="s">
        <v>5</v>
      </c>
      <c r="F360" s="59" t="s">
        <v>3</v>
      </c>
      <c r="G360" s="110">
        <f>G362+G361</f>
        <v>0</v>
      </c>
    </row>
    <row r="361" spans="1:7" ht="28.5" customHeight="1" hidden="1">
      <c r="A361" s="94"/>
      <c r="B361" s="35">
        <v>737</v>
      </c>
      <c r="C361" s="59" t="s">
        <v>386</v>
      </c>
      <c r="D361" s="59" t="s">
        <v>387</v>
      </c>
      <c r="E361" s="59" t="s">
        <v>109</v>
      </c>
      <c r="F361" s="59" t="s">
        <v>109</v>
      </c>
      <c r="G361" s="110"/>
    </row>
    <row r="362" spans="1:7" ht="13.5" customHeight="1" hidden="1">
      <c r="A362" s="41" t="s">
        <v>21</v>
      </c>
      <c r="B362" s="35">
        <v>737</v>
      </c>
      <c r="C362" s="59" t="s">
        <v>386</v>
      </c>
      <c r="D362" s="59" t="s">
        <v>387</v>
      </c>
      <c r="E362" s="59" t="s">
        <v>109</v>
      </c>
      <c r="F362" s="59" t="s">
        <v>22</v>
      </c>
      <c r="G362" s="119">
        <f>G363</f>
        <v>0</v>
      </c>
    </row>
    <row r="363" spans="1:7" ht="13.5" customHeight="1" hidden="1">
      <c r="A363" s="41" t="s">
        <v>23</v>
      </c>
      <c r="B363" s="35">
        <v>737</v>
      </c>
      <c r="C363" s="59" t="s">
        <v>386</v>
      </c>
      <c r="D363" s="59" t="s">
        <v>387</v>
      </c>
      <c r="E363" s="59" t="s">
        <v>109</v>
      </c>
      <c r="F363" s="59" t="s">
        <v>24</v>
      </c>
      <c r="G363" s="33"/>
    </row>
    <row r="364" spans="1:7" ht="27" customHeight="1" hidden="1">
      <c r="A364" s="94" t="s">
        <v>184</v>
      </c>
      <c r="B364" s="129">
        <v>737</v>
      </c>
      <c r="C364" s="59" t="s">
        <v>386</v>
      </c>
      <c r="D364" s="59" t="s">
        <v>330</v>
      </c>
      <c r="E364" s="80"/>
      <c r="F364" s="80"/>
      <c r="G364" s="34">
        <f>G365</f>
        <v>0</v>
      </c>
    </row>
    <row r="365" spans="1:7" ht="27" customHeight="1" hidden="1">
      <c r="A365" s="94" t="s">
        <v>331</v>
      </c>
      <c r="B365" s="129">
        <v>737</v>
      </c>
      <c r="C365" s="59" t="s">
        <v>386</v>
      </c>
      <c r="D365" s="59" t="s">
        <v>332</v>
      </c>
      <c r="E365" s="80"/>
      <c r="F365" s="80"/>
      <c r="G365" s="34">
        <f>G366</f>
        <v>0</v>
      </c>
    </row>
    <row r="366" spans="1:7" ht="27" customHeight="1" hidden="1">
      <c r="A366" s="41" t="s">
        <v>167</v>
      </c>
      <c r="B366" s="129">
        <v>737</v>
      </c>
      <c r="C366" s="59" t="s">
        <v>386</v>
      </c>
      <c r="D366" s="59" t="s">
        <v>332</v>
      </c>
      <c r="E366" s="80" t="s">
        <v>5</v>
      </c>
      <c r="F366" s="80"/>
      <c r="G366" s="34">
        <f>G367</f>
        <v>0</v>
      </c>
    </row>
    <row r="367" spans="1:7" ht="27" customHeight="1" hidden="1">
      <c r="A367" s="41" t="s">
        <v>167</v>
      </c>
      <c r="B367" s="129">
        <v>737</v>
      </c>
      <c r="C367" s="59" t="s">
        <v>386</v>
      </c>
      <c r="D367" s="59" t="s">
        <v>332</v>
      </c>
      <c r="E367" s="80" t="s">
        <v>109</v>
      </c>
      <c r="F367" s="80" t="s">
        <v>5</v>
      </c>
      <c r="G367" s="34">
        <f>G368</f>
        <v>0</v>
      </c>
    </row>
    <row r="368" spans="1:7" ht="27" customHeight="1" hidden="1">
      <c r="A368" s="94" t="s">
        <v>23</v>
      </c>
      <c r="B368" s="129">
        <v>737</v>
      </c>
      <c r="C368" s="59" t="s">
        <v>386</v>
      </c>
      <c r="D368" s="59" t="s">
        <v>332</v>
      </c>
      <c r="E368" s="80" t="s">
        <v>109</v>
      </c>
      <c r="F368" s="80" t="s">
        <v>24</v>
      </c>
      <c r="G368" s="34"/>
    </row>
    <row r="369" spans="1:7" ht="13.5" customHeight="1">
      <c r="A369" s="62" t="s">
        <v>365</v>
      </c>
      <c r="B369" s="23">
        <v>737</v>
      </c>
      <c r="C369" s="96" t="s">
        <v>364</v>
      </c>
      <c r="D369" s="96" t="s">
        <v>155</v>
      </c>
      <c r="E369" s="96"/>
      <c r="F369" s="96"/>
      <c r="G369" s="111">
        <f>G370</f>
        <v>1</v>
      </c>
    </row>
    <row r="370" spans="1:7" ht="13.5" customHeight="1">
      <c r="A370" s="62" t="s">
        <v>367</v>
      </c>
      <c r="B370" s="23">
        <v>737</v>
      </c>
      <c r="C370" s="96" t="s">
        <v>366</v>
      </c>
      <c r="D370" s="96" t="s">
        <v>155</v>
      </c>
      <c r="E370" s="96"/>
      <c r="F370" s="96"/>
      <c r="G370" s="111">
        <f>G371</f>
        <v>1</v>
      </c>
    </row>
    <row r="371" spans="1:7" ht="13.5" customHeight="1">
      <c r="A371" s="94" t="s">
        <v>170</v>
      </c>
      <c r="B371" s="35">
        <v>737</v>
      </c>
      <c r="C371" s="59" t="s">
        <v>366</v>
      </c>
      <c r="D371" s="59" t="s">
        <v>166</v>
      </c>
      <c r="E371" s="59"/>
      <c r="F371" s="59"/>
      <c r="G371" s="110">
        <f>G372</f>
        <v>1</v>
      </c>
    </row>
    <row r="372" spans="1:7" ht="29.25" customHeight="1">
      <c r="A372" s="94" t="s">
        <v>130</v>
      </c>
      <c r="B372" s="35">
        <v>737</v>
      </c>
      <c r="C372" s="59" t="s">
        <v>366</v>
      </c>
      <c r="D372" s="80" t="s">
        <v>156</v>
      </c>
      <c r="E372" s="59"/>
      <c r="F372" s="59"/>
      <c r="G372" s="110">
        <f>G373</f>
        <v>1</v>
      </c>
    </row>
    <row r="373" spans="1:7" ht="30" customHeight="1">
      <c r="A373" s="92" t="s">
        <v>114</v>
      </c>
      <c r="B373" s="35">
        <v>737</v>
      </c>
      <c r="C373" s="59" t="s">
        <v>366</v>
      </c>
      <c r="D373" s="59" t="s">
        <v>157</v>
      </c>
      <c r="E373" s="59"/>
      <c r="F373" s="59"/>
      <c r="G373" s="110">
        <f>G374</f>
        <v>1</v>
      </c>
    </row>
    <row r="374" spans="1:7" ht="13.5" customHeight="1">
      <c r="A374" s="41" t="s">
        <v>372</v>
      </c>
      <c r="B374" s="35">
        <v>737</v>
      </c>
      <c r="C374" s="59" t="s">
        <v>366</v>
      </c>
      <c r="D374" s="59" t="s">
        <v>371</v>
      </c>
      <c r="E374" s="59" t="s">
        <v>374</v>
      </c>
      <c r="F374" s="59" t="s">
        <v>373</v>
      </c>
      <c r="G374" s="110">
        <v>1</v>
      </c>
    </row>
    <row r="375" spans="1:7" ht="18.75" customHeight="1">
      <c r="A375" s="95" t="s">
        <v>368</v>
      </c>
      <c r="B375" s="23">
        <v>737</v>
      </c>
      <c r="C375" s="96" t="s">
        <v>88</v>
      </c>
      <c r="D375" s="96" t="s">
        <v>155</v>
      </c>
      <c r="E375" s="96"/>
      <c r="F375" s="96" t="s">
        <v>3</v>
      </c>
      <c r="G375" s="111">
        <f aca="true" t="shared" si="10" ref="G375:G380">G376</f>
        <v>178.5</v>
      </c>
    </row>
    <row r="376" spans="1:7" ht="30.75" customHeight="1">
      <c r="A376" s="95" t="s">
        <v>170</v>
      </c>
      <c r="B376" s="23">
        <v>737</v>
      </c>
      <c r="C376" s="96" t="s">
        <v>88</v>
      </c>
      <c r="D376" s="96" t="s">
        <v>166</v>
      </c>
      <c r="E376" s="96"/>
      <c r="F376" s="96"/>
      <c r="G376" s="119">
        <f t="shared" si="10"/>
        <v>178.5</v>
      </c>
    </row>
    <row r="377" spans="1:7" ht="35.25" customHeight="1">
      <c r="A377" s="94" t="s">
        <v>130</v>
      </c>
      <c r="B377" s="35">
        <v>737</v>
      </c>
      <c r="C377" s="59" t="s">
        <v>88</v>
      </c>
      <c r="D377" s="59" t="s">
        <v>156</v>
      </c>
      <c r="E377" s="59"/>
      <c r="F377" s="59" t="s">
        <v>3</v>
      </c>
      <c r="G377" s="119">
        <f t="shared" si="10"/>
        <v>178.5</v>
      </c>
    </row>
    <row r="378" spans="1:7" ht="33.75" customHeight="1">
      <c r="A378" s="120" t="s">
        <v>114</v>
      </c>
      <c r="B378" s="138">
        <v>737</v>
      </c>
      <c r="C378" s="59" t="s">
        <v>88</v>
      </c>
      <c r="D378" s="59" t="s">
        <v>157</v>
      </c>
      <c r="E378" s="59"/>
      <c r="F378" s="59" t="s">
        <v>3</v>
      </c>
      <c r="G378" s="119">
        <f t="shared" si="10"/>
        <v>178.5</v>
      </c>
    </row>
    <row r="379" spans="1:7" ht="23.25" customHeight="1">
      <c r="A379" s="120" t="s">
        <v>49</v>
      </c>
      <c r="B379" s="138">
        <v>737</v>
      </c>
      <c r="C379" s="59" t="s">
        <v>88</v>
      </c>
      <c r="D379" s="59" t="s">
        <v>181</v>
      </c>
      <c r="E379" s="59"/>
      <c r="F379" s="59" t="s">
        <v>3</v>
      </c>
      <c r="G379" s="119">
        <f t="shared" si="10"/>
        <v>178.5</v>
      </c>
    </row>
    <row r="380" spans="1:7" ht="21.75" customHeight="1">
      <c r="A380" s="120" t="s">
        <v>182</v>
      </c>
      <c r="B380" s="138">
        <v>737</v>
      </c>
      <c r="C380" s="59" t="s">
        <v>88</v>
      </c>
      <c r="D380" s="59" t="s">
        <v>181</v>
      </c>
      <c r="E380" s="59" t="s">
        <v>39</v>
      </c>
      <c r="F380" s="59" t="s">
        <v>3</v>
      </c>
      <c r="G380" s="123">
        <f t="shared" si="10"/>
        <v>178.5</v>
      </c>
    </row>
    <row r="381" spans="1:7" ht="13.5" customHeight="1" hidden="1">
      <c r="A381" s="121" t="s">
        <v>4</v>
      </c>
      <c r="B381" s="121"/>
      <c r="C381" s="122" t="s">
        <v>88</v>
      </c>
      <c r="D381" s="59" t="s">
        <v>181</v>
      </c>
      <c r="E381" s="122" t="s">
        <v>129</v>
      </c>
      <c r="F381" s="122" t="s">
        <v>5</v>
      </c>
      <c r="G381" s="123">
        <f>G382+G384</f>
        <v>178.5</v>
      </c>
    </row>
    <row r="382" spans="1:7" ht="15.75" customHeight="1" hidden="1">
      <c r="A382" s="124" t="s">
        <v>48</v>
      </c>
      <c r="B382" s="124"/>
      <c r="C382" s="122" t="s">
        <v>88</v>
      </c>
      <c r="D382" s="59" t="s">
        <v>181</v>
      </c>
      <c r="E382" s="122" t="s">
        <v>129</v>
      </c>
      <c r="F382" s="125">
        <v>250</v>
      </c>
      <c r="G382" s="123">
        <v>178.5</v>
      </c>
    </row>
    <row r="383" spans="1:7" ht="16.5" customHeight="1" hidden="1">
      <c r="A383" s="124" t="s">
        <v>54</v>
      </c>
      <c r="B383" s="124"/>
      <c r="C383" s="122" t="s">
        <v>88</v>
      </c>
      <c r="D383" s="59" t="s">
        <v>181</v>
      </c>
      <c r="E383" s="122" t="s">
        <v>129</v>
      </c>
      <c r="F383" s="125">
        <v>251</v>
      </c>
      <c r="G383" s="28">
        <v>178.5</v>
      </c>
    </row>
    <row r="384" spans="1:6" ht="14.25">
      <c r="A384" s="28"/>
      <c r="B384" s="28"/>
      <c r="C384" s="28"/>
      <c r="D384" s="28"/>
      <c r="E384" s="28"/>
      <c r="F384" s="28"/>
    </row>
  </sheetData>
  <sheetProtection/>
  <mergeCells count="6">
    <mergeCell ref="A11:G11"/>
    <mergeCell ref="B5:G5"/>
    <mergeCell ref="B6:G6"/>
    <mergeCell ref="B7:G7"/>
    <mergeCell ref="B8:G8"/>
    <mergeCell ref="A10:G10"/>
  </mergeCells>
  <printOptions/>
  <pageMargins left="0.8267716535433072" right="0.1968503937007874" top="0.2755905511811024" bottom="0.2755905511811024" header="0.15748031496062992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2019-11-12T04:46:21Z</cp:lastPrinted>
  <dcterms:created xsi:type="dcterms:W3CDTF">2005-11-22T05:33:33Z</dcterms:created>
  <dcterms:modified xsi:type="dcterms:W3CDTF">2019-11-13T05:38:02Z</dcterms:modified>
  <cp:category/>
  <cp:version/>
  <cp:contentType/>
  <cp:contentStatus/>
</cp:coreProperties>
</file>