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24" windowWidth="14472" windowHeight="12168" activeTab="3"/>
  </bookViews>
  <sheets>
    <sheet name="прил 1" sheetId="1" r:id="rId1"/>
    <sheet name="прил 2" sheetId="2" r:id="rId2"/>
    <sheet name="прил 3" sheetId="3" r:id="rId3"/>
    <sheet name="прил 4" sheetId="4" r:id="rId4"/>
  </sheets>
  <definedNames>
    <definedName name="_xlnm.Print_Titles" localSheetId="0">'прил 1'!$13:$16</definedName>
    <definedName name="_xlnm.Print_Titles" localSheetId="1">'прил 2'!$12:$15</definedName>
    <definedName name="_xlnm.Print_Area" localSheetId="1">'прил 2'!$A$1:$E$126</definedName>
  </definedNames>
  <calcPr fullCalcOnLoad="1"/>
</workbook>
</file>

<file path=xl/sharedStrings.xml><?xml version="1.0" encoding="utf-8"?>
<sst xmlns="http://schemas.openxmlformats.org/spreadsheetml/2006/main" count="856" uniqueCount="474">
  <si>
    <t xml:space="preserve">  Налог на доходы физических лиц</t>
  </si>
  <si>
    <t xml:space="preserve">  Иные межбюджетные трансферты</t>
  </si>
  <si>
    <t>X</t>
  </si>
  <si>
    <t xml:space="preserve">  Земельный налог с физических лиц, обладающих земельным участком, расположенным в границах сельских поселений</t>
  </si>
  <si>
    <t>5</t>
  </si>
  <si>
    <t xml:space="preserve">  БЕЗВОЗМЕЗДНЫЕ ПОСТУПЛЕНИЯ ОТ ДРУГИХ БЮДЖЕТОВ БЮДЖЕТНОЙ СИСТЕМЫ РОССИЙСКОЙ ФЕДЕРАЦИИ</t>
  </si>
  <si>
    <t xml:space="preserve">  Увеличение прочих остатков денежных средств бюджетов сельских поселений</t>
  </si>
  <si>
    <t>Код строки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</si>
  <si>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</si>
  <si>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</si>
  <si>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>Результат исполнения бюджета (дефицит / профицит)</t>
  </si>
  <si>
    <t>200</t>
  </si>
  <si>
    <t xml:space="preserve">  Фонд оплаты труда государственных (муниципальных) органов и взносы по обязательному социальному страхованию</t>
  </si>
  <si>
    <t>уменьшение остатков средств, всего</t>
  </si>
  <si>
    <t/>
  </si>
  <si>
    <t xml:space="preserve">  НАЛОГИ НА ПРИБЫЛЬ, ДОХОДЫ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</si>
  <si>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</si>
  <si>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</si>
  <si>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увеличение остатков средств, всего</t>
  </si>
  <si>
    <t>Неисполненные назначения</t>
  </si>
  <si>
    <t>x</t>
  </si>
  <si>
    <t xml:space="preserve">  ШТРАФЫ, САНКЦИИ, ВОЗМЕЩЕНИЕ УЩЕРБА</t>
  </si>
  <si>
    <t>Изменение остатков средств</t>
  </si>
  <si>
    <t>737</t>
  </si>
  <si>
    <t xml:space="preserve">  Увеличение прочих остатков средств бюджетов</t>
  </si>
  <si>
    <t xml:space="preserve">  Земельный налог с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</si>
  <si>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</si>
  <si>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НАЛОГИ НА ИМУЩЕСТВО</t>
  </si>
  <si>
    <t xml:space="preserve">  Земельный налог</t>
  </si>
  <si>
    <t xml:space="preserve">  Земельный налог с организаций</t>
  </si>
  <si>
    <t xml:space="preserve">  Уменьшение прочих остатков денежных средств бюджетов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</si>
  <si>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</si>
  <si>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</si>
  <si>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БЕЗВОЗМЕЗДНЫЕ ПОСТУПЛЕНИЯ</t>
  </si>
  <si>
    <t xml:space="preserve">  Прочие субсидии бюджетам сельских поселений</t>
  </si>
  <si>
    <t xml:space="preserve">  Субсидии бюджетам бюджетной системы Российской Федерации (межбюджетные субсидии)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</si>
  <si>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</si>
  <si>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Уплата прочих налогов, сборов и иных платежей</t>
  </si>
  <si>
    <t>Утвержденные бюджетные назначения</t>
  </si>
  <si>
    <t>в том числе:</t>
  </si>
  <si>
    <t xml:space="preserve">  Прочие субсидии</t>
  </si>
  <si>
    <t xml:space="preserve">  Единый сельскохозяйственный налог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</si>
  <si>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</si>
  <si>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Прочая закупка товаров, работ и услуг для обеспечения государственных (муниципальных) нужд</t>
  </si>
  <si>
    <t>Доходы бюджета - всего</t>
  </si>
  <si>
    <t>6</t>
  </si>
  <si>
    <t>Источники финансирования дефицита бюджета - всего</t>
  </si>
  <si>
    <t xml:space="preserve">  Акцизы по подакцизным товарам (продукции), производимым на территории Российской Федерации</t>
  </si>
  <si>
    <t xml:space="preserve">  Налог на имущество физических лиц</t>
  </si>
  <si>
    <t xml:space="preserve">  НАЛОГОВЫЕ И НЕНАЛОГОВЫЕ ДОХОДЫ</t>
  </si>
  <si>
    <t xml:space="preserve">  Фонд оплаты труда казенных учреждений и взносы по обязательному социальному страхованию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</si>
  <si>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</si>
  <si>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</si>
  <si>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Уменьшение прочих остатков средств бюджетов</t>
  </si>
  <si>
    <t>4</t>
  </si>
  <si>
    <t xml:space="preserve">  Увеличение прочих остатков денежных средств бюджетов</t>
  </si>
  <si>
    <t>Расходы бюджета - всего</t>
  </si>
  <si>
    <t xml:space="preserve">  Уменьшение прочих остатков денежных средств бюджетов сельских поселений</t>
  </si>
  <si>
    <t>Код главного администратора доходов</t>
  </si>
  <si>
    <t>100</t>
  </si>
  <si>
    <t>182</t>
  </si>
  <si>
    <t>к решению Думы Молодежного</t>
  </si>
  <si>
    <t>муниципального образования</t>
  </si>
  <si>
    <t>Приложение № 1</t>
  </si>
  <si>
    <t>Приложение № 2</t>
  </si>
  <si>
    <t>Код главного распорядителя бюджетных средств</t>
  </si>
  <si>
    <t>(руб.)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</si>
  <si>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</si>
  <si>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</si>
  <si>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</si>
  <si>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</si>
  <si>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</si>
  <si>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</si>
  <si>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</si>
  <si>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</si>
  <si>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</si>
  <si>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</si>
  <si>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</si>
  <si>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</si>
  <si>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</si>
  <si>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</si>
  <si>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</si>
  <si>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</si>
  <si>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</si>
  <si>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</si>
  <si>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</si>
  <si>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</si>
  <si>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</si>
  <si>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</si>
  <si>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</si>
  <si>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</si>
  <si>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</si>
  <si>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</si>
  <si>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</si>
  <si>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</si>
  <si>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КУЛЬТУРА И КИНЕМАТОГРАФИЯ</t>
  </si>
  <si>
    <t>0800</t>
  </si>
  <si>
    <t>Культура</t>
  </si>
  <si>
    <t>0801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</si>
  <si>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</si>
  <si>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</si>
  <si>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</si>
  <si>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</si>
  <si>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Приложение № 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</si>
  <si>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</si>
  <si>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</si>
  <si>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</si>
  <si>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Приложение № 4</t>
  </si>
  <si>
    <t>Код бюджетной классификации</t>
  </si>
  <si>
    <t xml:space="preserve">  НАЛОГИ НА ТОВАРЫ (РАБОТЫ, УСЛУГИ), РЕАЛИЗУЕМЫЕ НА ТЕРРИТОРИИ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</si>
  <si>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</si>
  <si>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</si>
  <si>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</si>
  <si>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</si>
  <si>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</si>
  <si>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</si>
  <si>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</si>
  <si>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</si>
  <si>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</si>
  <si>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</si>
  <si>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</si>
  <si>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</si>
  <si>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</si>
  <si>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</si>
  <si>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</si>
  <si>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организаций, обладающих земельным участком, расположенным в границах сельских поселений  (прочие поступления)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</si>
  <si>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</si>
  <si>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</si>
  <si>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 xml:space="preserve">  Субвенции бюджетам бюджетной системы Российской Федерации</t>
  </si>
  <si>
    <t>100 1 00 00000 00 0000 000</t>
  </si>
  <si>
    <t>182 1 01 00000 00 0000 000</t>
  </si>
  <si>
    <t>182 1 01 02000 01 0000 110</t>
  </si>
  <si>
    <t>182 1 01 02010 01 2100 110</t>
  </si>
  <si>
    <t>182 1 01 02030 01 0000 110</t>
  </si>
  <si>
    <t>182 1 01 02030 01 1000 110</t>
  </si>
  <si>
    <t>182 1 05 03010 01 1000 110</t>
  </si>
  <si>
    <t>182 1 06 01030 10 0000 110</t>
  </si>
  <si>
    <t>182 1 06 01030 10 1000 110</t>
  </si>
  <si>
    <t>182 1 06 06033 10 1000 110</t>
  </si>
  <si>
    <t>182 1 06 06033 10 2100 110</t>
  </si>
  <si>
    <t>182 1 06 06033 10 3000 110</t>
  </si>
  <si>
    <t>161</t>
  </si>
  <si>
    <t xml:space="preserve">  Обеспечение деятельности в сфере установленных функций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</si>
  <si>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</si>
  <si>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</si>
  <si>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</si>
  <si>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</si>
  <si>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</si>
  <si>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</si>
  <si>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</si>
  <si>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Иные бюджетные ассигнования</t>
  </si>
  <si>
    <t xml:space="preserve">  Уплата налогов, сборов и иных платежей</t>
  </si>
  <si>
    <t xml:space="preserve">  Субвенции на осуществление первичного воинского учета на территориях, где отсутствуют военные комиссариаты</t>
  </si>
  <si>
    <t xml:space="preserve">  Осуществление мероприятий по отлову и содержанию безнадзорных животных, обитающих на территории поселения</t>
  </si>
  <si>
    <t xml:space="preserve">  Текущий ремонт в сфере установленных функций</t>
  </si>
  <si>
    <t xml:space="preserve">  Иные мероприятия в сфере установленных функций</t>
  </si>
  <si>
    <t xml:space="preserve">  Уличное освещение</t>
  </si>
  <si>
    <t xml:space="preserve">  Озеленение</t>
  </si>
  <si>
    <t xml:space="preserve">  Прочие мероприятия по благоустройству городских округов и поселений</t>
  </si>
  <si>
    <t xml:space="preserve">  Мероприятия по осуществлению деятельности дворцов и домов культуры, других учреждений культуры</t>
  </si>
  <si>
    <t xml:space="preserve">  Расходы на выплаты персоналу казенных учреждений</t>
  </si>
  <si>
    <t xml:space="preserve">  Выполнение функций органами местного самоуправления</t>
  </si>
  <si>
    <t>0107</t>
  </si>
  <si>
    <t>Обеспечение проведения выборов и референдумов</t>
  </si>
  <si>
    <t>0405</t>
  </si>
  <si>
    <t>Сельское хозяйство и рыболовство</t>
  </si>
  <si>
    <t xml:space="preserve">ИТОГО </t>
  </si>
  <si>
    <t>000 01 05 00 00 00 0000 500</t>
  </si>
  <si>
    <t>737 01 05 02 00 00 0000 500</t>
  </si>
  <si>
    <t>737 01 05 02 01 00 0000 510</t>
  </si>
  <si>
    <t>737 01 05 02 01 10 0000 510</t>
  </si>
  <si>
    <t>000 01 05 00 00 00 0000 600</t>
  </si>
  <si>
    <t>737 01 05 02 00 00 0000 600</t>
  </si>
  <si>
    <t>737 01 05 02 01 00 0000 610</t>
  </si>
  <si>
    <t>737 01 05 02 01 10 0000 610</t>
  </si>
  <si>
    <t xml:space="preserve">ИСТОЧНИКИ ФИНАНСИРОВАНИЯ ДЕФИЦИТА БЮДЖЕТА </t>
  </si>
  <si>
    <t xml:space="preserve">МОЛОДЕЖНОГО МУНИЦИПАЛЬНОГО ОБРАЗОВАНИЯ ПО КОДАМ </t>
  </si>
  <si>
    <t xml:space="preserve">КЛАССИФИКАЦИИ  ИСТОЧНИКОВ ФИНАНСИРОВАНИЯ ДЕФИЦИТОВ </t>
  </si>
  <si>
    <t xml:space="preserve">РАСХОДЫ БЮДЖЕТА МОЛОДЕЖНОГО МУНИЦИПАЛЬНОГО </t>
  </si>
  <si>
    <t xml:space="preserve">ОБРАЗОВАНИЯ ПО РАЗДЕЛАМ И ПОДРАЗДЕЛАМ КЛАССИФИКАЦИИ </t>
  </si>
  <si>
    <t xml:space="preserve">ДОХОДЫ БЮДЖЕТА МОЛОДЕЖНОГО МУНИЦИПАЛЬНОГО </t>
  </si>
  <si>
    <t xml:space="preserve">ОБРАЗОВАНИЯ ПО КОДАМ КЛАССИФИКАЦИИ ДОХОДОВ </t>
  </si>
  <si>
    <t>РАСХОДЫ БЮДЖЕТА МОЛОДЕЖНОГО МУНИЦИПАЛЬНОГО</t>
  </si>
  <si>
    <t xml:space="preserve"> ОБРАЗОВАНИЯ ПО ВЕДОМСТВЕННОЙ СТРУКТУРЕ РАСХОДОВ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</si>
  <si>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</si>
  <si>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Единый сельскохозяйственный налог (пени по соответствующему платежу)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</si>
  <si>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</si>
  <si>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</si>
  <si>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</si>
  <si>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</si>
  <si>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</si>
  <si>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</si>
  <si>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</si>
  <si>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</si>
  <si>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</si>
  <si>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</si>
  <si>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</si>
  <si>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182 1 00 00000 00 0000 000</t>
  </si>
  <si>
    <t>182 1 01 02010 01 0000 110</t>
  </si>
  <si>
    <t>182 1 01 02010 01 1000 110</t>
  </si>
  <si>
    <t>182 1 01 02010 01 3000 110</t>
  </si>
  <si>
    <t>182 1 01 02020 01 0000 110</t>
  </si>
  <si>
    <t>182 1 01 02020 01 1000 110</t>
  </si>
  <si>
    <t>182 1 01 02020 01 2100 110</t>
  </si>
  <si>
    <t>182 1 01 02020 01 3000 110</t>
  </si>
  <si>
    <t>182 1 01 02030 01 2100 110</t>
  </si>
  <si>
    <t>182 1 01 02030 01 3000 110</t>
  </si>
  <si>
    <t>182 1 05 00000 00 0000 000</t>
  </si>
  <si>
    <t>182 1 05 03000 01 0000 110</t>
  </si>
  <si>
    <t>182 1 05 03010 01 0000 110</t>
  </si>
  <si>
    <t>182 1 05 03010 01 2100 110</t>
  </si>
  <si>
    <t>182 1 06 00000 00 0000 000</t>
  </si>
  <si>
    <t>182 1 06 01000 00 0000 110</t>
  </si>
  <si>
    <t>182 1 06 01030 10 2100 110</t>
  </si>
  <si>
    <t>182 1 06 06000 00 0000 110</t>
  </si>
  <si>
    <t>182 1 06 06030 00 0000 110</t>
  </si>
  <si>
    <t>182 1 06 06033 10 0000 110</t>
  </si>
  <si>
    <t>182 1 06 06033 10 4000 110</t>
  </si>
  <si>
    <t>182 1 06 06040 00 0000 110</t>
  </si>
  <si>
    <t>182 1 06 06043 10 0000 110</t>
  </si>
  <si>
    <t>182 1 06 06043 10 1000 110</t>
  </si>
  <si>
    <t>182 1 06 06043 10 2100 110</t>
  </si>
  <si>
    <t>737 1 00 00000 00 0000 000</t>
  </si>
  <si>
    <t>737 1 16 00000 00 0000 000</t>
  </si>
  <si>
    <t>737 1 16 90000 00 0000 140</t>
  </si>
  <si>
    <t>737 1 16 90050 10 0000 140</t>
  </si>
  <si>
    <t>737 2 00 00000 00 0000 000</t>
  </si>
  <si>
    <t>737 2 02 00000 00 0000 000</t>
  </si>
  <si>
    <t xml:space="preserve">  Резервный фонд администрации муниципального образования</t>
  </si>
  <si>
    <t xml:space="preserve">  Резервные средства</t>
  </si>
  <si>
    <t xml:space="preserve">  Другие общегосударственные вопросы</t>
  </si>
  <si>
    <t xml:space="preserve">  Строительство, реконструкция, капитальный ремонт в сфере установленных функций</t>
  </si>
  <si>
    <t xml:space="preserve">  Реализация мероприятий перечня проектов народных инициатив</t>
  </si>
  <si>
    <t>737 0102 91 1 00 60001 000</t>
  </si>
  <si>
    <t>737 0102 91 1 00 60001 100</t>
  </si>
  <si>
    <t>737 0102 91 1 00 60001 120</t>
  </si>
  <si>
    <t>737 0102 91 1 00 60001 121</t>
  </si>
  <si>
    <t>737 0102 91 1 00 60001 129</t>
  </si>
  <si>
    <t>737 0104 91 1 00 60001 000</t>
  </si>
  <si>
    <t>737 0104 91 1 00 60001 100</t>
  </si>
  <si>
    <t>737 0104 91 1 00 60001 120</t>
  </si>
  <si>
    <t>737 0104 91 1 00 60001 121</t>
  </si>
  <si>
    <t>737 0104 91 1 00 60001 129</t>
  </si>
  <si>
    <t>737 0104 91 1 00 60001 200</t>
  </si>
  <si>
    <t>737 0104 91 1 00 60001 240</t>
  </si>
  <si>
    <t>737 0104 91 1 00 60001 244</t>
  </si>
  <si>
    <t>737 0104 91 1 00 60001 800</t>
  </si>
  <si>
    <t>737 0104 91 1 00 60001 850</t>
  </si>
  <si>
    <t>737 0104 91 1 00 60001 852</t>
  </si>
  <si>
    <t>737 0104 91 2 00 73150 000</t>
  </si>
  <si>
    <t>737 0104 91 2 00 73150 200</t>
  </si>
  <si>
    <t>737 0104 91 2 00 73150 240</t>
  </si>
  <si>
    <t>737 0111 91 1 00 60004 000</t>
  </si>
  <si>
    <t>737 0111 91 1 00 60004 800</t>
  </si>
  <si>
    <t>737 0111 91 1 00 60004 870</t>
  </si>
  <si>
    <t>737 0113 91 1 00 60005 000</t>
  </si>
  <si>
    <t>737 0113 91 1 00 60005 200</t>
  </si>
  <si>
    <t>737 0113 91 1 00 60005 240</t>
  </si>
  <si>
    <t>737 0113 91 1 00 60005 244</t>
  </si>
  <si>
    <t>737 0113 91 1 00 60005 400</t>
  </si>
  <si>
    <t>737 0113 91 1 00 60005 410</t>
  </si>
  <si>
    <t>737 0113 91 1 00 60005 414</t>
  </si>
  <si>
    <t>737 0203 91 3 00 51180 000</t>
  </si>
  <si>
    <t>737 0203 91 3 00 51180 100</t>
  </si>
  <si>
    <t>737 0203 91 3 00 51180 120</t>
  </si>
  <si>
    <t>737 0203 91 3 00 51180 121</t>
  </si>
  <si>
    <t>737 0203 91 3 00 51180 129</t>
  </si>
  <si>
    <t>737 0203 91 3 00 51180 200</t>
  </si>
  <si>
    <t>737 0203 91 3 00 51180 240</t>
  </si>
  <si>
    <t>737 0203 91 3 00 51180 244</t>
  </si>
  <si>
    <t>737 0405 91 1 00 60022 000</t>
  </si>
  <si>
    <t>737 0405 91 1 00 60022 200</t>
  </si>
  <si>
    <t>737 0405 91 1 00 60022 240</t>
  </si>
  <si>
    <t>737 0405 91 1 00 60022 244</t>
  </si>
  <si>
    <t>737 0409 91 1 00 60009 000</t>
  </si>
  <si>
    <t>737 0409 91 1 00 60009 200</t>
  </si>
  <si>
    <t>737 0409 91 1 00 60009 240</t>
  </si>
  <si>
    <t>737 0409 91 1 00 60009 244</t>
  </si>
  <si>
    <t>737 0409 91 1 00 60011 000</t>
  </si>
  <si>
    <t>737 0409 91 1 00 60011 200</t>
  </si>
  <si>
    <t>737 0409 91 1 00 60011 240</t>
  </si>
  <si>
    <t>737 0409 91 1 00 60011 244</t>
  </si>
  <si>
    <t>737 0412 91 1 00 60011 000</t>
  </si>
  <si>
    <t>737 0412 91 1 00 60011 200</t>
  </si>
  <si>
    <t>737 0412 91 1 00 60011 240</t>
  </si>
  <si>
    <t>737 0412 91 1 00 60011 244</t>
  </si>
  <si>
    <t>737 0501 91 1 00 60008 000</t>
  </si>
  <si>
    <t>737 0501 91 1 00 60008 200</t>
  </si>
  <si>
    <t>737 0501 91 1 00 60008 240</t>
  </si>
  <si>
    <t>737 0502 91 1 00 60011 000</t>
  </si>
  <si>
    <t>737 0502 91 1 00 60011 200</t>
  </si>
  <si>
    <t>737 0502 91 1 00 60011 240</t>
  </si>
  <si>
    <t>737 0502 91 1 00 60011 244</t>
  </si>
  <si>
    <t>737 0503 91 1 00 60101 000</t>
  </si>
  <si>
    <t>737 0503 91 1 00 60101 200</t>
  </si>
  <si>
    <t>737 0503 91 1 00 60101 240</t>
  </si>
  <si>
    <t>737 0503 91 1 00 60101 244</t>
  </si>
  <si>
    <t>737 0503 91 1 00 60103 000</t>
  </si>
  <si>
    <t>737 0503 91 1 00 60103 200</t>
  </si>
  <si>
    <t>737 0503 91 1 00 60103 240</t>
  </si>
  <si>
    <t>737 0503 91 1 00 60103 244</t>
  </si>
  <si>
    <t>737 0503 91 1 00 60105 000</t>
  </si>
  <si>
    <t>737 0503 91 1 00 60105 200</t>
  </si>
  <si>
    <t>737 0503 91 1 00 60105 240</t>
  </si>
  <si>
    <t>737 0503 91 1 00 60105 244</t>
  </si>
  <si>
    <t>737 0801 91 1 00 60015 000</t>
  </si>
  <si>
    <t>737 0801 91 1 00 60015 100</t>
  </si>
  <si>
    <t>737 0801 91 1 00 60015 110</t>
  </si>
  <si>
    <t>737 0801 91 1 00 60015 111</t>
  </si>
  <si>
    <t>737 0801 91 1 00 60015 119</t>
  </si>
  <si>
    <t>737 0801 91 1 00 60015 200</t>
  </si>
  <si>
    <t>737 0801 91 1 00 60015 240</t>
  </si>
  <si>
    <t>737 0801 91 1 00 60015 244</t>
  </si>
  <si>
    <t>737 1403 91 1 00 60020 000</t>
  </si>
  <si>
    <t>737 1403 91 1 00 60020 500</t>
  </si>
  <si>
    <t>737 1403 91 1 00 60020 540</t>
  </si>
  <si>
    <t>из них:</t>
  </si>
  <si>
    <t>источники внешнего финансирования</t>
  </si>
  <si>
    <t xml:space="preserve">Кассовое исполнение </t>
  </si>
  <si>
    <t xml:space="preserve"> Наименование </t>
  </si>
  <si>
    <t>Код РзПР</t>
  </si>
  <si>
    <t>Кассовое исполнение</t>
  </si>
  <si>
    <t xml:space="preserve"> (руб.)</t>
  </si>
  <si>
    <t>0113</t>
  </si>
  <si>
    <t>Другие общегосударственные вопросы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</si>
  <si>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</si>
  <si>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</si>
  <si>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</si>
  <si>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</si>
  <si>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</si>
  <si>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</si>
  <si>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</si>
  <si>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</si>
  <si>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</si>
  <si>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сельских поселений</t>
  </si>
  <si>
    <t xml:space="preserve">  ПРОЧИЕ НЕНАЛОГОВЫЕ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</si>
  <si>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</si>
  <si>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</si>
  <si>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182 1 01 02010 01 4000 110</t>
  </si>
  <si>
    <t>737 1 08 00000 00 0000 000</t>
  </si>
  <si>
    <t>737 1 08 04000 01 0000 110</t>
  </si>
  <si>
    <t>737 1 08 04020 01 0000 110</t>
  </si>
  <si>
    <t>737 1 08 04020 01 1000 110</t>
  </si>
  <si>
    <t>737 1 11 00000 00 0000 000</t>
  </si>
  <si>
    <t>737 1 11 09000 00 0000 120</t>
  </si>
  <si>
    <t>737 1 11 09040 00 0000 120</t>
  </si>
  <si>
    <t>737 1 11 09045 10 0000 120</t>
  </si>
  <si>
    <t>737 1 13 00000 00 0000 000</t>
  </si>
  <si>
    <t>737 1 13 02000 00 0000 130</t>
  </si>
  <si>
    <t>737 1 13 02990 00 0000 130</t>
  </si>
  <si>
    <t>737 1 13 02995 10 0000 130</t>
  </si>
  <si>
    <t>737 1 17 00000 00 0000 000</t>
  </si>
  <si>
    <t xml:space="preserve">  Уплата иных платежей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</si>
  <si>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</si>
  <si>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737 0103 91 1 00 60001 000</t>
  </si>
  <si>
    <t>737 0103 91 1 00 60001 200</t>
  </si>
  <si>
    <t>737 0103 91 1 00 60001 240</t>
  </si>
  <si>
    <t>737 0103 91 1 00 60001 244</t>
  </si>
  <si>
    <t>737 0104 91 1 00 60001 853</t>
  </si>
  <si>
    <t>737 0501 91 1 00 60008 244</t>
  </si>
  <si>
    <t>БЮДЖЕТОВ ЗА 2019 ГОД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</si>
  <si>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</si>
  <si>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</si>
  <si>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</si>
  <si>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</si>
  <si>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</si>
  <si>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ДОХОДЫ ОТ ОКАЗАНИЯ ПЛАТНЫХ УСЛУГ И КОМПЕНСАЦИИ ЗАТРАТ ГОСУДАРСТВА</t>
  </si>
  <si>
    <t xml:space="preserve">  Невыясненные поступления</t>
  </si>
  <si>
    <t xml:space="preserve">  Невыясненные поступления, зачисляемые в бюджеты сельских поселений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</si>
  <si>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</si>
  <si>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</si>
  <si>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</si>
  <si>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</si>
  <si>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 Субсидии бюджетам сельских поселений на софинансирование капитальных вложений в объекты муниципальной собственности</t>
  </si>
  <si>
    <t xml:space="preserve">  Субсидии бюджетам на реализацию программ формирования современной городской среды</t>
  </si>
  <si>
    <t xml:space="preserve">  Субсидии бюджетам сельских поселений на реализацию программ формирования современной городской среды</t>
  </si>
  <si>
    <t>100 1 03 02231 01 0000 110</t>
  </si>
  <si>
    <t>100 1 03 02241 01 0000 110</t>
  </si>
  <si>
    <t>100 1 03 02251 01 0000 110</t>
  </si>
  <si>
    <t>100 1 03 02261 01 0000 110</t>
  </si>
  <si>
    <t>737 1 17 01000 00 0000 180</t>
  </si>
  <si>
    <t>737 1 17 01050 10 0000 180</t>
  </si>
  <si>
    <t>737 2 02 10000 00 0000 150</t>
  </si>
  <si>
    <t>737 2 02 15001 00 0000 150</t>
  </si>
  <si>
    <t>737 2 02 15001 10 0000 150</t>
  </si>
  <si>
    <t>737 2 02 20000 00 0000 150</t>
  </si>
  <si>
    <t>737 2 02 20077 00 0000 150</t>
  </si>
  <si>
    <t>737 2 02 20077 10 0000 150</t>
  </si>
  <si>
    <t>737 2 02 25555 00 0000 150</t>
  </si>
  <si>
    <t>737 2 02 25555 10 0000 150</t>
  </si>
  <si>
    <t>737 2 02 29999 00 0000 150</t>
  </si>
  <si>
    <t>737 2 02 29999 10 0000 150</t>
  </si>
  <si>
    <t>737 2 02 30000 00 0000 150</t>
  </si>
  <si>
    <t>737 2 02 30024 00 0000 150</t>
  </si>
  <si>
    <t>737 2 02 30024 10 0000 150</t>
  </si>
  <si>
    <t>737 2 02 35118 00 0000 150</t>
  </si>
  <si>
    <t>737 2 02 35118 10 0000 150</t>
  </si>
  <si>
    <t xml:space="preserve"> БЮДЖЕТОВ ЗА 2019 ГОД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</si>
  <si>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</si>
  <si>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Исполнение судебных актов</t>
  </si>
  <si>
    <t xml:space="preserve">  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</t>
  </si>
  <si>
    <t xml:space="preserve">  Иные мероприятия</t>
  </si>
  <si>
    <t xml:space="preserve">  Мероприятия. направленные на профилактику правонарушений</t>
  </si>
  <si>
    <t xml:space="preserve">  Разработка проектно-сметной документации</t>
  </si>
  <si>
    <t xml:space="preserve">  Мероприятия по формированию современной городской среды</t>
  </si>
  <si>
    <t xml:space="preserve">  Мероприятия по формированию современной городской среды за счет средств федерального и областного бюджета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</si>
  <si>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</si>
  <si>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</si>
  <si>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 Развитие сети учреждений культурно-досугового типа в сельской местности</t>
  </si>
  <si>
    <t xml:space="preserve">  Обслуживание муниципального долга</t>
  </si>
  <si>
    <t xml:space="preserve">  Обслуживание государственного  (муниципального) долга</t>
  </si>
  <si>
    <t>737 0104 91 1 00 60001 122</t>
  </si>
  <si>
    <t>737 0104 91 1 00 60001 830</t>
  </si>
  <si>
    <t>737 0309 21 4 00 99020 000</t>
  </si>
  <si>
    <t>737 0309 21 4 00 99020 200</t>
  </si>
  <si>
    <t>737 0309 21 4 00 99020 240</t>
  </si>
  <si>
    <t>737 0309 21 4 00 99020 244</t>
  </si>
  <si>
    <t>737 0314 22 9 00 99037 000</t>
  </si>
  <si>
    <t>737 0314 22 9 00 99037 200</t>
  </si>
  <si>
    <t>737 0314 22 9 00 99037 240</t>
  </si>
  <si>
    <t>737 0314 22 9 00 99037 244</t>
  </si>
  <si>
    <t>737 0409 91 1 00 60021 000</t>
  </si>
  <si>
    <t>737 0409 91 1 00 60021 200</t>
  </si>
  <si>
    <t>737 0409 91 1 00 60021 240</t>
  </si>
  <si>
    <t>737 0409 91 4 00 S2370 000</t>
  </si>
  <si>
    <t>737 0409 91 4 00 S2370 200</t>
  </si>
  <si>
    <t>737 0409 91 4 00 S2370 240</t>
  </si>
  <si>
    <t>737 0409 91 4 00 S2370 244</t>
  </si>
  <si>
    <t>737 0503 22 8 00 99033 000</t>
  </si>
  <si>
    <t>737 0503 22 8 00 99033 200</t>
  </si>
  <si>
    <t>737 0503 22 8 00 99033 240</t>
  </si>
  <si>
    <t>737 0503 22 8 00 99033 244</t>
  </si>
  <si>
    <t>737 0503 22 8 F2 55551 000</t>
  </si>
  <si>
    <t>737 0503 22 8 F2 55551 800</t>
  </si>
  <si>
    <t>737 0503 22 8 F2 55551 810</t>
  </si>
  <si>
    <t>737 0503 22 8 F2 55551 813</t>
  </si>
  <si>
    <t>737 0503 91 4 00 S2370 000</t>
  </si>
  <si>
    <t>737 0503 91 4 00 S2370 200</t>
  </si>
  <si>
    <t>737 0503 91 4 00 S2370 240</t>
  </si>
  <si>
    <t>737 0503 91 4 00 S2370 244</t>
  </si>
  <si>
    <t>737 0801 20 5 00 S2780 000</t>
  </si>
  <si>
    <t>737 0801 20 5 00 S2780 400</t>
  </si>
  <si>
    <t>737 0801 20 5 00 S2780 410</t>
  </si>
  <si>
    <t>737 0801 20 5 00 S2780 414</t>
  </si>
  <si>
    <t>737 1102 91 1 00 60201 000</t>
  </si>
  <si>
    <t>737 1102 91 1 00 60201 200</t>
  </si>
  <si>
    <t>737 1102 91 1 00 60201 240</t>
  </si>
  <si>
    <t>737 1102 91 1 00 60201 244</t>
  </si>
  <si>
    <t>737 1102 91 4 00 S2370 000</t>
  </si>
  <si>
    <t>737 1102 91 4 00 S2370 200</t>
  </si>
  <si>
    <t>737 1102 91 4 00 S2370 240</t>
  </si>
  <si>
    <t>737 1102 91 4 00 S2370 244</t>
  </si>
  <si>
    <t>737 1301 91 1 00 60019 000</t>
  </si>
  <si>
    <t>737 1301 91 1 00 60019 700</t>
  </si>
  <si>
    <t>737 1301 91 1 00 60019 730</t>
  </si>
  <si>
    <t>РАСХОДОВ  БЮДЖЕТОВ ЗА 2019 ГОД</t>
  </si>
  <si>
    <t>источники внутреннего финансирования дефецитов бюджетов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</si>
  <si>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</si>
  <si>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</si>
  <si>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сельских поселений в валюте Российской Федерации</t>
  </si>
  <si>
    <t>источники внешнего финансирования бюджета</t>
  </si>
  <si>
    <t xml:space="preserve">  Изменение остатков средств</t>
  </si>
  <si>
    <t xml:space="preserve">  Увеличение остатков средств бюджетов</t>
  </si>
  <si>
    <t xml:space="preserve">  Уменьшение остатков средств бюджетов</t>
  </si>
  <si>
    <t>737 01 02 00 00 00 0000 000</t>
  </si>
  <si>
    <t>737 01 02 00 00 00 0000 700</t>
  </si>
  <si>
    <t>737 01 02 00 00 10 0000 710</t>
  </si>
  <si>
    <t>000 01 05 00 00 00 0000 000</t>
  </si>
  <si>
    <t>1100</t>
  </si>
  <si>
    <t>1102</t>
  </si>
  <si>
    <t>ФИЗИЧЕСКАЯ КУЛЬТУРА И СПОРТ</t>
  </si>
  <si>
    <t>Прочая закупка товаров, работ и услуг</t>
  </si>
  <si>
    <t>№ 00-00 /дсп от 00.00.2020 г.</t>
  </si>
  <si>
    <t>№ 00-00/дсп от 00.00.2020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</si>
</sst>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0_ ;\-#,##0.00"/>
    <numFmt numFmtId="181" formatCode="#,##0.00\ &quot;₽&quot;"/>
    <numFmt numFmtId="182" formatCode="[$-FC19]d\ mmmm\ yyyy\ &quot;г.&quot;"/>
    <numFmt numFmtId="183" formatCode="000000"/>
    <numFmt numFmtId="184" formatCode="#,##0.00_ ;\-#,##0.00\ "/>
    <numFmt numFmtId="185" formatCode="#,##0.00\ _₽"/>
  </numFmts>
  <fonts count="55">
    <font>
      <sz val="11"/>
      <color theme="1"/>
      <name val="Calibri"/>
      <family val="0"/>
    </font>
    <font>
      <sz val="11"/>
      <name val="Calibri"/>
      <family val="0"/>
    </font>
    <font>
      <sz val="8"/>
      <name val="Arial"/>
      <family val="0"/>
    </font>
    <font>
      <b/>
      <sz val="11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12"/>
      <name val="Times New Roman"/>
      <family val="0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sz val="10"/>
      <name val="Courier"/>
      <family val="3"/>
    </font>
    <font>
      <b/>
      <sz val="10"/>
      <name val="Courier"/>
      <family val="3"/>
    </font>
    <font>
      <sz val="11"/>
      <name val="Courier New"/>
      <family val="3"/>
    </font>
    <font>
      <sz val="10"/>
      <name val="Courier New"/>
      <family val="3"/>
    </font>
    <font>
      <sz val="15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sz val="10"/>
      <color indexed="8"/>
      <name val="Arial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0"/>
      <color indexed="8"/>
      <name val="Courier"/>
      <family val="3"/>
    </font>
    <font>
      <sz val="11"/>
      <color indexed="8"/>
      <name val="Courier New"/>
      <family val="3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sz val="10"/>
      <color rgb="FF000000"/>
      <name val="Arial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theme="1"/>
      <name val="Courier"/>
      <family val="3"/>
    </font>
    <font>
      <sz val="11"/>
      <color theme="1"/>
      <name val="Courier New"/>
      <family val="3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thin"/>
      <top style="thin">
        <color rgb="FF00000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2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0">
      <alignment horizontal="left"/>
      <protection/>
    </xf>
    <xf numFmtId="0" fontId="39" fillId="39" borderId="1" applyNumberFormat="0" applyAlignment="0" applyProtection="0"/>
    <xf numFmtId="0" fontId="40" fillId="40" borderId="2" applyNumberFormat="0" applyAlignment="0" applyProtection="0"/>
    <xf numFmtId="0" fontId="38" fillId="0" borderId="0">
      <alignment horizontal="left"/>
      <protection/>
    </xf>
    <xf numFmtId="0" fontId="41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42" borderId="1" applyNumberFormat="0" applyAlignment="0" applyProtection="0"/>
    <xf numFmtId="0" fontId="47" fillId="0" borderId="6" applyNumberFormat="0" applyFill="0" applyAlignment="0" applyProtection="0"/>
    <xf numFmtId="0" fontId="48" fillId="43" borderId="0" applyNumberFormat="0" applyBorder="0" applyAlignment="0" applyProtection="0"/>
    <xf numFmtId="0" fontId="0" fillId="44" borderId="7" applyNumberFormat="0" applyFont="0" applyAlignment="0" applyProtection="0"/>
    <xf numFmtId="0" fontId="49" fillId="39" borderId="8" applyNumberFormat="0" applyAlignment="0" applyProtection="0"/>
    <xf numFmtId="0" fontId="10" fillId="0" borderId="9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38" fillId="0" borderId="0">
      <alignment horizontal="left"/>
      <protection/>
    </xf>
    <xf numFmtId="0" fontId="52" fillId="0" borderId="0" applyNumberFormat="0" applyFill="0" applyBorder="0" applyAlignment="0" applyProtection="0"/>
    <xf numFmtId="0" fontId="8" fillId="0" borderId="11">
      <alignment horizontal="left"/>
      <protection/>
    </xf>
    <xf numFmtId="0" fontId="8" fillId="0" borderId="12">
      <alignment horizontal="left" wrapText="1" indent="2"/>
      <protection/>
    </xf>
    <xf numFmtId="0" fontId="8" fillId="0" borderId="13">
      <alignment horizontal="left" wrapText="1"/>
      <protection/>
    </xf>
    <xf numFmtId="0" fontId="8" fillId="0" borderId="14">
      <alignment horizontal="left" wrapText="1" indent="2"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1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8" fillId="0" borderId="18">
      <alignment horizontal="center" vertical="center" shrinkToFit="1"/>
      <protection/>
    </xf>
    <xf numFmtId="0" fontId="8" fillId="0" borderId="19">
      <alignment horizontal="center" vertical="center" shrinkToFit="1"/>
      <protection/>
    </xf>
    <xf numFmtId="0" fontId="10" fillId="45" borderId="20">
      <alignment/>
      <protection/>
    </xf>
    <xf numFmtId="49" fontId="8" fillId="0" borderId="0">
      <alignment horizontal="center"/>
      <protection/>
    </xf>
    <xf numFmtId="0" fontId="8" fillId="0" borderId="11">
      <alignment horizontal="center" shrinkToFit="1"/>
      <protection/>
    </xf>
    <xf numFmtId="49" fontId="8" fillId="0" borderId="21">
      <alignment horizontal="center" vertical="center"/>
      <protection/>
    </xf>
    <xf numFmtId="49" fontId="8" fillId="0" borderId="22">
      <alignment horizontal="center" vertical="center"/>
      <protection/>
    </xf>
    <xf numFmtId="49" fontId="8" fillId="0" borderId="23">
      <alignment horizontal="center" vertical="center"/>
      <protection/>
    </xf>
    <xf numFmtId="49" fontId="8" fillId="0" borderId="9">
      <alignment horizontal="center" vertical="center"/>
      <protection/>
    </xf>
    <xf numFmtId="49" fontId="8" fillId="0" borderId="11">
      <alignment horizontal="center" vertical="center" shrinkToFit="1"/>
      <protection/>
    </xf>
    <xf numFmtId="180" fontId="8" fillId="0" borderId="22">
      <alignment horizontal="right" vertical="center" shrinkToFit="1"/>
      <protection/>
    </xf>
    <xf numFmtId="180" fontId="8" fillId="0" borderId="9">
      <alignment horizontal="right" vertical="center" shrinkToFit="1"/>
      <protection/>
    </xf>
    <xf numFmtId="4" fontId="8" fillId="0" borderId="9">
      <alignment horizontal="right" shrinkToFit="1"/>
      <protection/>
    </xf>
    <xf numFmtId="49" fontId="9" fillId="0" borderId="0">
      <alignment/>
      <protection/>
    </xf>
    <xf numFmtId="49" fontId="10" fillId="0" borderId="11">
      <alignment shrinkToFit="1"/>
      <protection/>
    </xf>
    <xf numFmtId="49" fontId="8" fillId="0" borderId="11">
      <alignment horizontal="right"/>
      <protection/>
    </xf>
    <xf numFmtId="180" fontId="8" fillId="0" borderId="12">
      <alignment horizontal="right" vertical="center" shrinkToFit="1"/>
      <protection/>
    </xf>
    <xf numFmtId="180" fontId="8" fillId="0" borderId="24">
      <alignment horizontal="right" vertical="center" shrinkToFit="1"/>
      <protection/>
    </xf>
    <xf numFmtId="4" fontId="8" fillId="0" borderId="24">
      <alignment horizontal="right" shrinkToFit="1"/>
      <protection/>
    </xf>
    <xf numFmtId="0" fontId="10" fillId="45" borderId="11">
      <alignment/>
      <protection/>
    </xf>
    <xf numFmtId="0" fontId="2" fillId="0" borderId="24">
      <alignment wrapText="1"/>
      <protection/>
    </xf>
    <xf numFmtId="0" fontId="2" fillId="0" borderId="24">
      <alignment/>
      <protection/>
    </xf>
    <xf numFmtId="49" fontId="8" fillId="0" borderId="24">
      <alignment horizontal="center" shrinkToFit="1"/>
      <protection/>
    </xf>
    <xf numFmtId="0" fontId="10" fillId="0" borderId="25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0" borderId="9">
      <alignment horizontal="left"/>
      <protection/>
    </xf>
    <xf numFmtId="0" fontId="10" fillId="0" borderId="25">
      <alignment/>
      <protection/>
    </xf>
    <xf numFmtId="0" fontId="10" fillId="45" borderId="26">
      <alignment/>
      <protection/>
    </xf>
    <xf numFmtId="0" fontId="10" fillId="0" borderId="27">
      <alignment horizontal="left"/>
      <protection/>
    </xf>
    <xf numFmtId="0" fontId="8" fillId="0" borderId="11">
      <alignment horizontal="center" wrapText="1"/>
      <protection/>
    </xf>
    <xf numFmtId="0" fontId="7" fillId="0" borderId="25">
      <alignment horizontal="center"/>
      <protection/>
    </xf>
    <xf numFmtId="0" fontId="10" fillId="0" borderId="0">
      <alignment horizontal="center"/>
      <protection/>
    </xf>
    <xf numFmtId="0" fontId="8" fillId="0" borderId="11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7">
      <alignment/>
      <protection/>
    </xf>
    <xf numFmtId="0" fontId="7" fillId="0" borderId="0">
      <alignment/>
      <protection/>
    </xf>
    <xf numFmtId="49" fontId="10" fillId="0" borderId="27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10" fillId="0" borderId="11">
      <alignment horizontal="left"/>
      <protection/>
    </xf>
    <xf numFmtId="0" fontId="8" fillId="0" borderId="9">
      <alignment horizontal="center" vertical="top" wrapText="1"/>
      <protection/>
    </xf>
    <xf numFmtId="0" fontId="8" fillId="0" borderId="9">
      <alignment horizontal="center" vertical="center"/>
      <protection/>
    </xf>
    <xf numFmtId="0" fontId="8" fillId="0" borderId="28">
      <alignment horizontal="left" wrapText="1"/>
      <protection/>
    </xf>
    <xf numFmtId="0" fontId="8" fillId="0" borderId="14">
      <alignment horizontal="left" wrapText="1"/>
      <protection/>
    </xf>
    <xf numFmtId="0" fontId="8" fillId="0" borderId="29">
      <alignment horizontal="left" wrapText="1" indent="2"/>
      <protection/>
    </xf>
    <xf numFmtId="0" fontId="10" fillId="45" borderId="25">
      <alignment/>
      <protection/>
    </xf>
    <xf numFmtId="0" fontId="1" fillId="0" borderId="0">
      <alignment/>
      <protection/>
    </xf>
    <xf numFmtId="0" fontId="8" fillId="0" borderId="11">
      <alignment horizontal="left" wrapText="1"/>
      <protection/>
    </xf>
    <xf numFmtId="0" fontId="8" fillId="0" borderId="20">
      <alignment horizontal="left" wrapText="1"/>
      <protection/>
    </xf>
    <xf numFmtId="0" fontId="8" fillId="0" borderId="25">
      <alignment horizontal="left"/>
      <protection/>
    </xf>
    <xf numFmtId="0" fontId="8" fillId="0" borderId="30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17">
      <alignment horizontal="center" shrinkToFit="1"/>
      <protection/>
    </xf>
    <xf numFmtId="49" fontId="8" fillId="0" borderId="18">
      <alignment horizontal="center" shrinkToFit="1"/>
      <protection/>
    </xf>
    <xf numFmtId="0" fontId="5" fillId="0" borderId="0">
      <alignment/>
      <protection/>
    </xf>
    <xf numFmtId="0" fontId="10" fillId="0" borderId="11">
      <alignment/>
      <protection/>
    </xf>
    <xf numFmtId="49" fontId="8" fillId="0" borderId="21">
      <alignment horizontal="center"/>
      <protection/>
    </xf>
    <xf numFmtId="49" fontId="8" fillId="0" borderId="22">
      <alignment horizontal="center"/>
      <protection/>
    </xf>
    <xf numFmtId="49" fontId="8" fillId="0" borderId="23">
      <alignment horizontal="center"/>
      <protection/>
    </xf>
    <xf numFmtId="49" fontId="8" fillId="0" borderId="0">
      <alignment/>
      <protection/>
    </xf>
    <xf numFmtId="49" fontId="8" fillId="0" borderId="25">
      <alignment/>
      <protection/>
    </xf>
    <xf numFmtId="49" fontId="10" fillId="0" borderId="11">
      <alignment/>
      <protection/>
    </xf>
    <xf numFmtId="49" fontId="8" fillId="0" borderId="9">
      <alignment horizontal="center" vertical="top" wrapText="1"/>
      <protection/>
    </xf>
    <xf numFmtId="49" fontId="8" fillId="0" borderId="30">
      <alignment horizontal="center" vertical="center"/>
      <protection/>
    </xf>
    <xf numFmtId="4" fontId="8" fillId="0" borderId="21">
      <alignment horizontal="right" shrinkToFit="1"/>
      <protection/>
    </xf>
    <xf numFmtId="4" fontId="8" fillId="0" borderId="22">
      <alignment horizontal="right" shrinkToFit="1"/>
      <protection/>
    </xf>
    <xf numFmtId="4" fontId="8" fillId="0" borderId="23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1">
      <alignment horizontal="center"/>
      <protection/>
    </xf>
    <xf numFmtId="0" fontId="8" fillId="0" borderId="30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49" fontId="10" fillId="0" borderId="0">
      <alignment/>
      <protection/>
    </xf>
    <xf numFmtId="0" fontId="3" fillId="0" borderId="11">
      <alignment horizontal="center"/>
      <protection/>
    </xf>
    <xf numFmtId="0" fontId="8" fillId="0" borderId="13">
      <alignment horizontal="left" wrapText="1" indent="2"/>
      <protection/>
    </xf>
    <xf numFmtId="0" fontId="10" fillId="45" borderId="39">
      <alignment/>
      <protection/>
    </xf>
    <xf numFmtId="0" fontId="8" fillId="0" borderId="24">
      <alignment horizontal="left" wrapText="1"/>
      <protection/>
    </xf>
    <xf numFmtId="0" fontId="1" fillId="0" borderId="25">
      <alignment/>
      <protection/>
    </xf>
    <xf numFmtId="0" fontId="8" fillId="0" borderId="16">
      <alignment horizontal="center" shrinkToFit="1"/>
      <protection/>
    </xf>
    <xf numFmtId="0" fontId="8" fillId="0" borderId="17">
      <alignment horizontal="center" shrinkToFit="1"/>
      <protection/>
    </xf>
    <xf numFmtId="0" fontId="10" fillId="45" borderId="40">
      <alignment/>
      <protection/>
    </xf>
    <xf numFmtId="49" fontId="8" fillId="0" borderId="41">
      <alignment horizontal="center" shrinkToFit="1"/>
      <protection/>
    </xf>
    <xf numFmtId="0" fontId="1" fillId="0" borderId="27">
      <alignment/>
      <protection/>
    </xf>
    <xf numFmtId="0" fontId="8" fillId="0" borderId="30">
      <alignment horizontal="center" vertical="center" shrinkToFit="1"/>
      <protection/>
    </xf>
    <xf numFmtId="49" fontId="8" fillId="0" borderId="42">
      <alignment horizontal="center"/>
      <protection/>
    </xf>
    <xf numFmtId="49" fontId="8" fillId="0" borderId="30">
      <alignment horizontal="center" vertical="center" shrinkToFit="1"/>
      <protection/>
    </xf>
    <xf numFmtId="180" fontId="8" fillId="0" borderId="22">
      <alignment horizontal="right" shrinkToFit="1"/>
      <protection/>
    </xf>
    <xf numFmtId="4" fontId="8" fillId="0" borderId="42">
      <alignment horizontal="right" shrinkToFit="1"/>
      <protection/>
    </xf>
    <xf numFmtId="49" fontId="8" fillId="0" borderId="0">
      <alignment horizontal="right"/>
      <protection/>
    </xf>
    <xf numFmtId="4" fontId="8" fillId="0" borderId="43">
      <alignment horizontal="right" shrinkToFit="1"/>
      <protection/>
    </xf>
    <xf numFmtId="180" fontId="8" fillId="0" borderId="12">
      <alignment horizontal="right" shrinkToFit="1"/>
      <protection/>
    </xf>
    <xf numFmtId="4" fontId="8" fillId="0" borderId="29">
      <alignment horizontal="right" shrinkToFit="1"/>
      <protection/>
    </xf>
    <xf numFmtId="49" fontId="8" fillId="0" borderId="44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/>
      <protection/>
    </xf>
    <xf numFmtId="0" fontId="8" fillId="0" borderId="0">
      <alignment wrapText="1"/>
      <protection/>
    </xf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46" fillId="42" borderId="1" applyNumberFormat="0" applyAlignment="0" applyProtection="0"/>
    <xf numFmtId="0" fontId="49" fillId="39" borderId="8" applyNumberFormat="0" applyAlignment="0" applyProtection="0"/>
    <xf numFmtId="0" fontId="39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40" fillId="40" borderId="2" applyNumberFormat="0" applyAlignment="0" applyProtection="0"/>
    <xf numFmtId="0" fontId="50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37" fillId="3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1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49" fontId="8" fillId="0" borderId="11" xfId="86" applyNumberFormat="1" applyProtection="1">
      <alignment horizontal="left"/>
      <protection/>
    </xf>
    <xf numFmtId="49" fontId="8" fillId="0" borderId="11" xfId="98" applyNumberFormat="1" applyProtection="1">
      <alignment horizontal="center" vertical="center" shrinkToFit="1"/>
      <protection/>
    </xf>
    <xf numFmtId="0" fontId="10" fillId="0" borderId="0" xfId="114" applyNumberFormat="1" applyProtection="1">
      <alignment horizontal="left"/>
      <protection/>
    </xf>
    <xf numFmtId="0" fontId="10" fillId="0" borderId="37" xfId="207" applyNumberFormat="1" applyProtection="1">
      <alignment/>
      <protection/>
    </xf>
    <xf numFmtId="49" fontId="8" fillId="0" borderId="11" xfId="104" applyNumberFormat="1" applyProtection="1">
      <alignment horizontal="right"/>
      <protection/>
    </xf>
    <xf numFmtId="49" fontId="8" fillId="0" borderId="0" xfId="85" applyNumberFormat="1" applyProtection="1">
      <alignment wrapText="1"/>
      <protection/>
    </xf>
    <xf numFmtId="49" fontId="10" fillId="0" borderId="0" xfId="183" applyNumberFormat="1" applyProtection="1">
      <alignment/>
      <protection/>
    </xf>
    <xf numFmtId="49" fontId="8" fillId="0" borderId="0" xfId="199" applyNumberFormat="1" applyProtection="1">
      <alignment horizontal="right"/>
      <protection/>
    </xf>
    <xf numFmtId="0" fontId="3" fillId="0" borderId="0" xfId="133" applyNumberFormat="1" applyProtection="1">
      <alignment/>
      <protection/>
    </xf>
    <xf numFmtId="0" fontId="10" fillId="0" borderId="38" xfId="180" applyNumberFormat="1" applyProtection="1">
      <alignment/>
      <protection/>
    </xf>
    <xf numFmtId="0" fontId="10" fillId="0" borderId="0" xfId="131" applyNumberFormat="1" applyProtection="1">
      <alignment/>
      <protection/>
    </xf>
    <xf numFmtId="0" fontId="9" fillId="0" borderId="0" xfId="125" applyNumberFormat="1" applyProtection="1">
      <alignment horizontal="left"/>
      <protection/>
    </xf>
    <xf numFmtId="0" fontId="1" fillId="0" borderId="27" xfId="193" applyNumberFormat="1" applyProtection="1">
      <alignment/>
      <protection/>
    </xf>
    <xf numFmtId="49" fontId="8" fillId="0" borderId="0" xfId="156" applyNumberFormat="1" applyProtection="1">
      <alignment/>
      <protection/>
    </xf>
    <xf numFmtId="0" fontId="3" fillId="0" borderId="0" xfId="179" applyNumberFormat="1" applyProtection="1">
      <alignment horizontal="center"/>
      <protection/>
    </xf>
    <xf numFmtId="0" fontId="8" fillId="0" borderId="11" xfId="80" applyNumberFormat="1" applyProtection="1">
      <alignment horizontal="left"/>
      <protection/>
    </xf>
    <xf numFmtId="0" fontId="3" fillId="0" borderId="11" xfId="184" applyNumberFormat="1" applyProtection="1">
      <alignment horizontal="center"/>
      <protection/>
    </xf>
    <xf numFmtId="0" fontId="8" fillId="0" borderId="0" xfId="135" applyNumberFormat="1" applyFont="1" applyProtection="1">
      <alignment horizontal="left"/>
      <protection/>
    </xf>
    <xf numFmtId="0" fontId="8" fillId="0" borderId="0" xfId="135" applyNumberFormat="1" applyProtection="1">
      <alignment horizontal="left"/>
      <protection/>
    </xf>
    <xf numFmtId="0" fontId="5" fillId="0" borderId="0" xfId="151" applyNumberFormat="1" applyProtection="1">
      <alignment/>
      <protection/>
    </xf>
    <xf numFmtId="49" fontId="8" fillId="0" borderId="0" xfId="92" applyNumberFormat="1" applyProtection="1">
      <alignment horizontal="center"/>
      <protection/>
    </xf>
    <xf numFmtId="0" fontId="8" fillId="0" borderId="11" xfId="93" applyNumberFormat="1" applyProtection="1">
      <alignment horizontal="center" shrinkToFit="1"/>
      <protection/>
    </xf>
    <xf numFmtId="0" fontId="1" fillId="0" borderId="0" xfId="143" applyNumberFormat="1" applyProtection="1">
      <alignment/>
      <protection/>
    </xf>
    <xf numFmtId="0" fontId="8" fillId="0" borderId="0" xfId="208" applyNumberFormat="1" applyProtection="1">
      <alignment wrapText="1"/>
      <protection/>
    </xf>
    <xf numFmtId="49" fontId="10" fillId="0" borderId="11" xfId="158" applyNumberFormat="1" applyProtection="1">
      <alignment/>
      <protection/>
    </xf>
    <xf numFmtId="49" fontId="7" fillId="0" borderId="0" xfId="129" applyNumberFormat="1" applyProtection="1">
      <alignment/>
      <protection/>
    </xf>
    <xf numFmtId="49" fontId="9" fillId="0" borderId="0" xfId="102" applyNumberFormat="1" applyProtection="1">
      <alignment/>
      <protection/>
    </xf>
    <xf numFmtId="0" fontId="8" fillId="0" borderId="0" xfId="134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0" borderId="0" xfId="132" applyNumberFormat="1" applyProtection="1">
      <alignment horizontal="center"/>
      <protection/>
    </xf>
    <xf numFmtId="0" fontId="3" fillId="0" borderId="0" xfId="132" applyNumberFormat="1">
      <alignment horizontal="center"/>
      <protection/>
    </xf>
    <xf numFmtId="0" fontId="5" fillId="0" borderId="0" xfId="164" applyNumberFormat="1" applyBorder="1" applyProtection="1">
      <alignment/>
      <protection/>
    </xf>
    <xf numFmtId="49" fontId="8" fillId="0" borderId="0" xfId="167" applyNumberFormat="1" applyFont="1" applyBorder="1" applyProtection="1">
      <alignment horizontal="right"/>
      <protection/>
    </xf>
    <xf numFmtId="0" fontId="6" fillId="0" borderId="0" xfId="177" applyNumberFormat="1" applyBorder="1" applyProtection="1">
      <alignment horizontal="right"/>
      <protection/>
    </xf>
    <xf numFmtId="0" fontId="6" fillId="0" borderId="0" xfId="178" applyNumberFormat="1" applyBorder="1" applyProtection="1">
      <alignment horizontal="right"/>
      <protection/>
    </xf>
    <xf numFmtId="0" fontId="6" fillId="0" borderId="0" xfId="178" applyNumberFormat="1" applyFont="1" applyBorder="1" applyProtection="1">
      <alignment horizontal="right"/>
      <protection/>
    </xf>
    <xf numFmtId="0" fontId="8" fillId="0" borderId="0" xfId="170" applyNumberFormat="1" applyBorder="1" applyProtection="1">
      <alignment horizontal="center"/>
      <protection/>
    </xf>
    <xf numFmtId="49" fontId="8" fillId="0" borderId="0" xfId="171" applyNumberFormat="1" applyBorder="1" applyProtection="1">
      <alignment horizontal="center"/>
      <protection/>
    </xf>
    <xf numFmtId="14" fontId="8" fillId="0" borderId="0" xfId="172" applyNumberFormat="1" applyBorder="1" applyProtection="1">
      <alignment horizontal="center"/>
      <protection/>
    </xf>
    <xf numFmtId="49" fontId="8" fillId="0" borderId="0" xfId="173" applyNumberFormat="1" applyBorder="1" applyProtection="1">
      <alignment horizontal="center" vertical="center"/>
      <protection/>
    </xf>
    <xf numFmtId="49" fontId="8" fillId="0" borderId="0" xfId="174" applyNumberFormat="1" applyFont="1" applyBorder="1" applyProtection="1">
      <alignment horizontal="center"/>
      <protection/>
    </xf>
    <xf numFmtId="49" fontId="8" fillId="0" borderId="0" xfId="174" applyNumberFormat="1" applyBorder="1" applyProtection="1">
      <alignment horizontal="center"/>
      <protection/>
    </xf>
    <xf numFmtId="49" fontId="8" fillId="0" borderId="0" xfId="175" applyNumberFormat="1" applyBorder="1" applyProtection="1">
      <alignment horizontal="center"/>
      <protection/>
    </xf>
    <xf numFmtId="0" fontId="10" fillId="0" borderId="0" xfId="0" applyFont="1" applyFill="1" applyAlignment="1">
      <alignment horizontal="right"/>
    </xf>
    <xf numFmtId="4" fontId="8" fillId="0" borderId="45" xfId="202" applyNumberFormat="1" applyBorder="1" applyProtection="1">
      <alignment horizontal="right" shrinkToFit="1"/>
      <protection/>
    </xf>
    <xf numFmtId="0" fontId="3" fillId="0" borderId="0" xfId="184" applyNumberFormat="1" applyBorder="1" applyProtection="1">
      <alignment horizontal="center"/>
      <protection/>
    </xf>
    <xf numFmtId="0" fontId="10" fillId="0" borderId="0" xfId="0" applyFont="1" applyAlignment="1">
      <alignment horizontal="center"/>
    </xf>
    <xf numFmtId="0" fontId="8" fillId="0" borderId="0" xfId="124" applyNumberFormat="1" applyBorder="1" applyProtection="1">
      <alignment horizontal="center"/>
      <protection/>
    </xf>
    <xf numFmtId="0" fontId="11" fillId="0" borderId="36" xfId="181" applyNumberFormat="1" applyFont="1" applyProtection="1">
      <alignment/>
      <protection/>
    </xf>
    <xf numFmtId="0" fontId="53" fillId="0" borderId="0" xfId="0" applyFont="1" applyAlignment="1" applyProtection="1">
      <alignment/>
      <protection locked="0"/>
    </xf>
    <xf numFmtId="0" fontId="11" fillId="0" borderId="0" xfId="181" applyNumberFormat="1" applyFont="1" applyBorder="1" applyProtection="1">
      <alignment/>
      <protection/>
    </xf>
    <xf numFmtId="0" fontId="11" fillId="0" borderId="0" xfId="131" applyNumberFormat="1" applyFont="1" applyProtection="1">
      <alignment/>
      <protection/>
    </xf>
    <xf numFmtId="0" fontId="11" fillId="0" borderId="0" xfId="143" applyNumberFormat="1" applyFont="1" applyProtection="1">
      <alignment/>
      <protection/>
    </xf>
    <xf numFmtId="0" fontId="12" fillId="0" borderId="36" xfId="204" applyNumberFormat="1" applyFont="1" applyProtection="1">
      <alignment horizontal="center"/>
      <protection/>
    </xf>
    <xf numFmtId="0" fontId="12" fillId="0" borderId="0" xfId="179" applyNumberFormat="1" applyFont="1" applyProtection="1">
      <alignment horizontal="center"/>
      <protection/>
    </xf>
    <xf numFmtId="49" fontId="11" fillId="0" borderId="36" xfId="205" applyNumberFormat="1" applyFont="1" applyProtection="1">
      <alignment/>
      <protection/>
    </xf>
    <xf numFmtId="49" fontId="11" fillId="0" borderId="0" xfId="183" applyNumberFormat="1" applyFont="1" applyProtection="1">
      <alignment/>
      <protection/>
    </xf>
    <xf numFmtId="4" fontId="11" fillId="0" borderId="46" xfId="200" applyNumberFormat="1" applyFont="1" applyBorder="1" applyProtection="1">
      <alignment horizontal="right" shrinkToFit="1"/>
      <protection/>
    </xf>
    <xf numFmtId="49" fontId="11" fillId="0" borderId="37" xfId="206" applyNumberFormat="1" applyFont="1" applyProtection="1">
      <alignment/>
      <protection/>
    </xf>
    <xf numFmtId="180" fontId="11" fillId="0" borderId="47" xfId="201" applyNumberFormat="1" applyFont="1" applyBorder="1" applyProtection="1">
      <alignment horizontal="right" shrinkToFit="1"/>
      <protection/>
    </xf>
    <xf numFmtId="4" fontId="11" fillId="0" borderId="45" xfId="202" applyNumberFormat="1" applyFont="1" applyBorder="1" applyProtection="1">
      <alignment horizontal="right" shrinkToFit="1"/>
      <protection/>
    </xf>
    <xf numFmtId="0" fontId="11" fillId="0" borderId="37" xfId="207" applyNumberFormat="1" applyFont="1" applyProtection="1">
      <alignment/>
      <protection/>
    </xf>
    <xf numFmtId="0" fontId="13" fillId="0" borderId="0" xfId="0" applyFont="1" applyFill="1" applyAlignment="1">
      <alignment horizontal="right"/>
    </xf>
    <xf numFmtId="0" fontId="54" fillId="0" borderId="0" xfId="0" applyFont="1" applyAlignment="1" applyProtection="1">
      <alignment/>
      <protection locked="0"/>
    </xf>
    <xf numFmtId="0" fontId="14" fillId="0" borderId="0" xfId="0" applyFont="1" applyFill="1" applyAlignment="1">
      <alignment horizontal="right"/>
    </xf>
    <xf numFmtId="49" fontId="15" fillId="0" borderId="0" xfId="199" applyNumberFormat="1" applyFont="1" applyProtection="1">
      <alignment horizontal="right"/>
      <protection/>
    </xf>
    <xf numFmtId="0" fontId="15" fillId="0" borderId="0" xfId="132" applyNumberFormat="1" applyFont="1">
      <alignment horizontal="center"/>
      <protection/>
    </xf>
    <xf numFmtId="0" fontId="15" fillId="0" borderId="0" xfId="132" applyNumberFormat="1" applyFont="1" applyAlignment="1" applyProtection="1">
      <alignment horizontal="center"/>
      <protection/>
    </xf>
    <xf numFmtId="0" fontId="13" fillId="0" borderId="9" xfId="138" applyNumberFormat="1" applyFont="1" applyProtection="1">
      <alignment horizontal="center" vertical="center"/>
      <protection/>
    </xf>
    <xf numFmtId="0" fontId="13" fillId="0" borderId="22" xfId="147" applyNumberFormat="1" applyFont="1" applyBorder="1" applyProtection="1">
      <alignment horizontal="center" vertical="center"/>
      <protection/>
    </xf>
    <xf numFmtId="0" fontId="13" fillId="0" borderId="22" xfId="194" applyNumberFormat="1" applyFont="1" applyBorder="1" applyProtection="1">
      <alignment horizontal="center" vertical="center" shrinkToFit="1"/>
      <protection/>
    </xf>
    <xf numFmtId="49" fontId="13" fillId="0" borderId="22" xfId="196" applyNumberFormat="1" applyFont="1" applyBorder="1" applyProtection="1">
      <alignment horizontal="center" vertical="center" shrinkToFit="1"/>
      <protection/>
    </xf>
    <xf numFmtId="0" fontId="13" fillId="0" borderId="48" xfId="87" applyNumberFormat="1" applyFont="1" applyBorder="1" applyProtection="1">
      <alignment horizontal="center" vertical="center" shrinkToFit="1"/>
      <protection/>
    </xf>
    <xf numFmtId="4" fontId="13" fillId="0" borderId="48" xfId="161" applyNumberFormat="1" applyFont="1" applyBorder="1" applyProtection="1">
      <alignment horizontal="right" shrinkToFit="1"/>
      <protection/>
    </xf>
    <xf numFmtId="0" fontId="13" fillId="0" borderId="48" xfId="90" applyNumberFormat="1" applyFont="1" applyBorder="1" applyProtection="1">
      <alignment horizontal="center" vertical="center" shrinkToFit="1"/>
      <protection/>
    </xf>
    <xf numFmtId="4" fontId="13" fillId="0" borderId="48" xfId="101" applyNumberFormat="1" applyFont="1" applyBorder="1" applyProtection="1">
      <alignment horizontal="right" shrinkToFit="1"/>
      <protection/>
    </xf>
    <xf numFmtId="0" fontId="13" fillId="0" borderId="0" xfId="119" applyNumberFormat="1" applyFont="1" applyBorder="1" applyProtection="1">
      <alignment horizontal="left"/>
      <protection/>
    </xf>
    <xf numFmtId="0" fontId="13" fillId="0" borderId="0" xfId="126" applyNumberFormat="1" applyFont="1" applyBorder="1" applyProtection="1">
      <alignment/>
      <protection/>
    </xf>
    <xf numFmtId="0" fontId="15" fillId="0" borderId="0" xfId="0" applyFont="1" applyAlignment="1">
      <alignment horizontal="center"/>
    </xf>
    <xf numFmtId="0" fontId="13" fillId="0" borderId="48" xfId="147" applyNumberFormat="1" applyFont="1" applyBorder="1" applyProtection="1">
      <alignment horizontal="center" vertical="center"/>
      <protection/>
    </xf>
    <xf numFmtId="49" fontId="13" fillId="0" borderId="48" xfId="160" applyNumberFormat="1" applyFont="1" applyBorder="1" applyProtection="1">
      <alignment horizontal="center" vertical="center"/>
      <protection/>
    </xf>
    <xf numFmtId="49" fontId="13" fillId="0" borderId="48" xfId="148" applyNumberFormat="1" applyFont="1" applyBorder="1" applyProtection="1">
      <alignment horizontal="center" wrapText="1"/>
      <protection/>
    </xf>
    <xf numFmtId="49" fontId="13" fillId="0" borderId="48" xfId="149" applyNumberFormat="1" applyFont="1" applyBorder="1" applyProtection="1">
      <alignment horizontal="center" shrinkToFit="1"/>
      <protection/>
    </xf>
    <xf numFmtId="4" fontId="13" fillId="0" borderId="48" xfId="162" applyNumberFormat="1" applyFont="1" applyBorder="1" applyProtection="1">
      <alignment horizontal="right" shrinkToFit="1"/>
      <protection/>
    </xf>
    <xf numFmtId="49" fontId="13" fillId="0" borderId="48" xfId="150" applyNumberFormat="1" applyFont="1" applyBorder="1" applyProtection="1">
      <alignment horizontal="center" shrinkToFit="1"/>
      <protection/>
    </xf>
    <xf numFmtId="4" fontId="13" fillId="0" borderId="48" xfId="163" applyNumberFormat="1" applyFont="1" applyBorder="1" applyProtection="1">
      <alignment horizontal="right" shrinkToFit="1"/>
      <protection/>
    </xf>
    <xf numFmtId="0" fontId="13" fillId="0" borderId="48" xfId="143" applyNumberFormat="1" applyFont="1" applyBorder="1" applyAlignment="1" applyProtection="1">
      <alignment horizontal="center"/>
      <protection/>
    </xf>
    <xf numFmtId="0" fontId="54" fillId="0" borderId="48" xfId="0" applyFont="1" applyBorder="1" applyAlignment="1" applyProtection="1">
      <alignment horizontal="center"/>
      <protection locked="0"/>
    </xf>
    <xf numFmtId="0" fontId="13" fillId="0" borderId="48" xfId="189" applyNumberFormat="1" applyFont="1" applyBorder="1" applyProtection="1">
      <alignment horizontal="center" shrinkToFit="1"/>
      <protection/>
    </xf>
    <xf numFmtId="0" fontId="13" fillId="0" borderId="48" xfId="190" applyNumberFormat="1" applyFont="1" applyBorder="1" applyProtection="1">
      <alignment horizontal="center" shrinkToFit="1"/>
      <protection/>
    </xf>
    <xf numFmtId="180" fontId="13" fillId="0" borderId="48" xfId="197" applyNumberFormat="1" applyFont="1" applyBorder="1" applyProtection="1">
      <alignment horizontal="right" shrinkToFit="1"/>
      <protection/>
    </xf>
    <xf numFmtId="0" fontId="13" fillId="0" borderId="0" xfId="204" applyNumberFormat="1" applyFont="1" applyBorder="1" applyProtection="1">
      <alignment horizontal="center"/>
      <protection/>
    </xf>
    <xf numFmtId="0" fontId="13" fillId="0" borderId="0" xfId="179" applyNumberFormat="1" applyFont="1" applyProtection="1">
      <alignment horizontal="center"/>
      <protection/>
    </xf>
    <xf numFmtId="0" fontId="13" fillId="0" borderId="48" xfId="138" applyNumberFormat="1" applyFont="1" applyBorder="1" applyProtection="1">
      <alignment horizontal="center" vertical="center"/>
      <protection/>
    </xf>
    <xf numFmtId="0" fontId="13" fillId="0" borderId="48" xfId="194" applyNumberFormat="1" applyFont="1" applyBorder="1" applyProtection="1">
      <alignment horizontal="center" vertical="center" shrinkToFit="1"/>
      <protection/>
    </xf>
    <xf numFmtId="49" fontId="13" fillId="0" borderId="48" xfId="196" applyNumberFormat="1" applyFont="1" applyBorder="1" applyProtection="1">
      <alignment horizontal="center" vertical="center" shrinkToFit="1"/>
      <protection/>
    </xf>
    <xf numFmtId="49" fontId="13" fillId="0" borderId="0" xfId="205" applyNumberFormat="1" applyFont="1" applyBorder="1" applyProtection="1">
      <alignment/>
      <protection/>
    </xf>
    <xf numFmtId="49" fontId="13" fillId="0" borderId="0" xfId="183" applyNumberFormat="1" applyFont="1" applyProtection="1">
      <alignment/>
      <protection/>
    </xf>
    <xf numFmtId="0" fontId="13" fillId="0" borderId="48" xfId="0" applyFont="1" applyBorder="1" applyAlignment="1">
      <alignment/>
    </xf>
    <xf numFmtId="49" fontId="13" fillId="0" borderId="48" xfId="0" applyNumberFormat="1" applyFont="1" applyBorder="1" applyAlignment="1">
      <alignment horizontal="center"/>
    </xf>
    <xf numFmtId="4" fontId="13" fillId="0" borderId="48" xfId="0" applyNumberFormat="1" applyFont="1" applyBorder="1" applyAlignment="1">
      <alignment horizontal="right"/>
    </xf>
    <xf numFmtId="4" fontId="13" fillId="0" borderId="48" xfId="200" applyNumberFormat="1" applyFont="1" applyBorder="1" applyProtection="1">
      <alignment horizontal="right" shrinkToFit="1"/>
      <protection/>
    </xf>
    <xf numFmtId="49" fontId="13" fillId="0" borderId="0" xfId="206" applyNumberFormat="1" applyFont="1" applyBorder="1" applyProtection="1">
      <alignment/>
      <protection/>
    </xf>
    <xf numFmtId="0" fontId="13" fillId="0" borderId="48" xfId="0" applyFont="1" applyBorder="1" applyAlignment="1">
      <alignment wrapText="1"/>
    </xf>
    <xf numFmtId="0" fontId="13" fillId="0" borderId="0" xfId="207" applyNumberFormat="1" applyFont="1" applyBorder="1" applyProtection="1">
      <alignment/>
      <protection/>
    </xf>
    <xf numFmtId="0" fontId="13" fillId="0" borderId="0" xfId="131" applyNumberFormat="1" applyFont="1" applyProtection="1">
      <alignment/>
      <protection/>
    </xf>
    <xf numFmtId="0" fontId="13" fillId="0" borderId="48" xfId="0" applyFont="1" applyFill="1" applyBorder="1" applyAlignment="1">
      <alignment wrapText="1"/>
    </xf>
    <xf numFmtId="4" fontId="13" fillId="0" borderId="48" xfId="0" applyNumberFormat="1" applyFont="1" applyFill="1" applyBorder="1" applyAlignment="1">
      <alignment horizontal="right"/>
    </xf>
    <xf numFmtId="49" fontId="13" fillId="0" borderId="48" xfId="0" applyNumberFormat="1" applyFont="1" applyFill="1" applyBorder="1" applyAlignment="1">
      <alignment horizontal="center"/>
    </xf>
    <xf numFmtId="0" fontId="54" fillId="0" borderId="48" xfId="0" applyFont="1" applyBorder="1" applyAlignment="1" applyProtection="1">
      <alignment/>
      <protection locked="0"/>
    </xf>
    <xf numFmtId="0" fontId="13" fillId="0" borderId="48" xfId="193" applyNumberFormat="1" applyFont="1" applyBorder="1" applyProtection="1">
      <alignment/>
      <protection/>
    </xf>
    <xf numFmtId="4" fontId="54" fillId="0" borderId="48" xfId="0" applyNumberFormat="1" applyFont="1" applyBorder="1" applyAlignment="1" applyProtection="1">
      <alignment/>
      <protection locked="0"/>
    </xf>
    <xf numFmtId="49" fontId="13" fillId="0" borderId="30" xfId="196" applyNumberFormat="1" applyFont="1" applyProtection="1">
      <alignment horizontal="center" vertical="center" shrinkToFit="1"/>
      <protection/>
    </xf>
    <xf numFmtId="4" fontId="13" fillId="0" borderId="46" xfId="200" applyNumberFormat="1" applyFont="1" applyBorder="1" applyProtection="1">
      <alignment horizontal="right" shrinkToFit="1"/>
      <protection/>
    </xf>
    <xf numFmtId="4" fontId="13" fillId="0" borderId="49" xfId="107" applyNumberFormat="1" applyFont="1" applyBorder="1" applyProtection="1">
      <alignment horizontal="right" shrinkToFit="1"/>
      <protection/>
    </xf>
    <xf numFmtId="49" fontId="13" fillId="0" borderId="49" xfId="111" applyNumberFormat="1" applyFont="1" applyBorder="1" applyProtection="1">
      <alignment horizontal="center" shrinkToFit="1"/>
      <protection/>
    </xf>
    <xf numFmtId="49" fontId="13" fillId="0" borderId="27" xfId="128" applyNumberFormat="1" applyFont="1" applyProtection="1">
      <alignment/>
      <protection/>
    </xf>
    <xf numFmtId="49" fontId="13" fillId="0" borderId="0" xfId="115" applyNumberFormat="1" applyFont="1" applyProtection="1">
      <alignment horizontal="left"/>
      <protection/>
    </xf>
    <xf numFmtId="0" fontId="13" fillId="0" borderId="48" xfId="137" applyNumberFormat="1" applyFont="1" applyBorder="1" applyAlignment="1" applyProtection="1">
      <alignment horizontal="left" wrapText="1"/>
      <protection/>
    </xf>
    <xf numFmtId="4" fontId="13" fillId="0" borderId="48" xfId="158" applyNumberFormat="1" applyFont="1" applyBorder="1" applyAlignment="1" applyProtection="1">
      <alignment horizontal="right" shrinkToFit="1"/>
      <protection/>
    </xf>
    <xf numFmtId="0" fontId="13" fillId="0" borderId="48" xfId="138" applyNumberFormat="1" applyFont="1" applyBorder="1" applyAlignment="1" applyProtection="1">
      <alignment horizontal="left" wrapText="1"/>
      <protection/>
    </xf>
    <xf numFmtId="0" fontId="13" fillId="0" borderId="48" xfId="181" applyNumberFormat="1" applyFont="1" applyBorder="1" applyAlignment="1" applyProtection="1">
      <alignment horizontal="left" wrapText="1"/>
      <protection/>
    </xf>
    <xf numFmtId="49" fontId="11" fillId="0" borderId="50" xfId="196" applyNumberFormat="1" applyFont="1" applyBorder="1" applyProtection="1">
      <alignment horizontal="center" vertical="center" shrinkToFit="1"/>
      <protection/>
    </xf>
    <xf numFmtId="49" fontId="11" fillId="0" borderId="51" xfId="160" applyNumberFormat="1" applyFont="1" applyBorder="1" applyProtection="1">
      <alignment horizontal="center" vertical="center"/>
      <protection/>
    </xf>
    <xf numFmtId="4" fontId="11" fillId="0" borderId="51" xfId="161" applyNumberFormat="1" applyFont="1" applyBorder="1" applyProtection="1">
      <alignment horizontal="right" shrinkToFit="1"/>
      <protection/>
    </xf>
    <xf numFmtId="4" fontId="11" fillId="0" borderId="51" xfId="162" applyNumberFormat="1" applyFont="1" applyBorder="1" applyProtection="1">
      <alignment horizontal="right" shrinkToFit="1"/>
      <protection/>
    </xf>
    <xf numFmtId="4" fontId="11" fillId="0" borderId="51" xfId="163" applyNumberFormat="1" applyFont="1" applyBorder="1" applyProtection="1">
      <alignment horizontal="right" shrinkToFit="1"/>
      <protection/>
    </xf>
    <xf numFmtId="0" fontId="10" fillId="0" borderId="0" xfId="136" applyNumberFormat="1" applyBorder="1" applyProtection="1">
      <alignment horizontal="left"/>
      <protection/>
    </xf>
    <xf numFmtId="0" fontId="10" fillId="0" borderId="0" xfId="152" applyNumberFormat="1" applyBorder="1" applyProtection="1">
      <alignment/>
      <protection/>
    </xf>
    <xf numFmtId="49" fontId="10" fillId="0" borderId="0" xfId="158" applyNumberFormat="1" applyBorder="1" applyProtection="1">
      <alignment/>
      <protection/>
    </xf>
    <xf numFmtId="0" fontId="13" fillId="0" borderId="48" xfId="143" applyNumberFormat="1" applyFont="1" applyBorder="1" applyProtection="1">
      <alignment/>
      <protection/>
    </xf>
    <xf numFmtId="49" fontId="13" fillId="0" borderId="48" xfId="87" applyNumberFormat="1" applyFont="1" applyBorder="1" applyAlignment="1" applyProtection="1">
      <alignment horizontal="center" vertical="center"/>
      <protection/>
    </xf>
    <xf numFmtId="49" fontId="13" fillId="0" borderId="48" xfId="88" applyNumberFormat="1" applyFont="1" applyBorder="1" applyAlignment="1" applyProtection="1">
      <alignment horizontal="center" vertical="center"/>
      <protection/>
    </xf>
    <xf numFmtId="0" fontId="13" fillId="0" borderId="48" xfId="97" applyNumberFormat="1" applyFont="1" applyBorder="1" applyAlignment="1" applyProtection="1">
      <alignment wrapText="1"/>
      <protection/>
    </xf>
    <xf numFmtId="0" fontId="13" fillId="0" borderId="48" xfId="98" applyNumberFormat="1" applyFont="1" applyBorder="1" applyAlignment="1" applyProtection="1">
      <alignment/>
      <protection/>
    </xf>
    <xf numFmtId="49" fontId="13" fillId="0" borderId="48" xfId="100" applyNumberFormat="1" applyFont="1" applyBorder="1" applyAlignment="1" applyProtection="1">
      <alignment horizontal="center" vertical="center" shrinkToFit="1"/>
      <protection/>
    </xf>
    <xf numFmtId="0" fontId="13" fillId="0" borderId="0" xfId="127" applyNumberFormat="1" applyFont="1" applyProtection="1">
      <alignment/>
      <protection/>
    </xf>
    <xf numFmtId="49" fontId="13" fillId="0" borderId="11" xfId="103" applyNumberFormat="1" applyFont="1" applyAlignment="1" applyProtection="1">
      <alignment horizontal="right" shrinkToFit="1"/>
      <protection/>
    </xf>
    <xf numFmtId="0" fontId="13" fillId="0" borderId="0" xfId="184" applyNumberFormat="1" applyFont="1" applyBorder="1" applyAlignment="1" applyProtection="1">
      <alignment horizontal="right"/>
      <protection/>
    </xf>
    <xf numFmtId="49" fontId="13" fillId="0" borderId="0" xfId="158" applyNumberFormat="1" applyFont="1" applyBorder="1" applyAlignment="1" applyProtection="1">
      <alignment horizontal="right"/>
      <protection/>
    </xf>
    <xf numFmtId="49" fontId="13" fillId="0" borderId="48" xfId="149" applyFont="1" applyBorder="1" applyAlignment="1" applyProtection="1">
      <alignment horizontal="center"/>
      <protection/>
    </xf>
    <xf numFmtId="185" fontId="13" fillId="0" borderId="48" xfId="158" applyNumberFormat="1" applyFont="1" applyBorder="1" applyAlignment="1" applyProtection="1">
      <alignment horizontal="right" shrinkToFit="1"/>
      <protection/>
    </xf>
    <xf numFmtId="49" fontId="8" fillId="0" borderId="52" xfId="149" applyNumberFormat="1" applyBorder="1" applyAlignment="1" applyProtection="1">
      <alignment horizontal="center"/>
      <protection/>
    </xf>
    <xf numFmtId="0" fontId="13" fillId="0" borderId="48" xfId="139" applyNumberFormat="1" applyFont="1" applyBorder="1" applyAlignment="1" applyProtection="1">
      <alignment horizontal="left" wrapText="1" indent="2"/>
      <protection/>
    </xf>
    <xf numFmtId="184" fontId="13" fillId="0" borderId="48" xfId="158" applyNumberFormat="1" applyFont="1" applyBorder="1" applyAlignment="1" applyProtection="1">
      <alignment horizontal="right" shrinkToFit="1"/>
      <protection/>
    </xf>
    <xf numFmtId="0" fontId="13" fillId="46" borderId="48" xfId="139" applyNumberFormat="1" applyFont="1" applyFill="1" applyBorder="1" applyAlignment="1" applyProtection="1">
      <alignment horizontal="left" wrapText="1" indent="2"/>
      <protection/>
    </xf>
    <xf numFmtId="49" fontId="13" fillId="46" borderId="48" xfId="150" applyNumberFormat="1" applyFont="1" applyFill="1" applyBorder="1" applyProtection="1">
      <alignment horizontal="center" shrinkToFit="1"/>
      <protection/>
    </xf>
    <xf numFmtId="49" fontId="13" fillId="46" borderId="48" xfId="149" applyFont="1" applyFill="1" applyBorder="1" applyAlignment="1" applyProtection="1">
      <alignment horizontal="center"/>
      <protection/>
    </xf>
    <xf numFmtId="4" fontId="13" fillId="46" borderId="48" xfId="163" applyNumberFormat="1" applyFont="1" applyFill="1" applyBorder="1" applyProtection="1">
      <alignment horizontal="right" shrinkToFit="1"/>
      <protection/>
    </xf>
    <xf numFmtId="184" fontId="13" fillId="46" borderId="48" xfId="158" applyNumberFormat="1" applyFont="1" applyFill="1" applyBorder="1" applyAlignment="1" applyProtection="1">
      <alignment horizontal="right" shrinkToFit="1"/>
      <protection/>
    </xf>
    <xf numFmtId="4" fontId="11" fillId="46" borderId="51" xfId="163" applyNumberFormat="1" applyFont="1" applyFill="1" applyBorder="1" applyProtection="1">
      <alignment horizontal="right" shrinkToFit="1"/>
      <protection/>
    </xf>
    <xf numFmtId="0" fontId="11" fillId="46" borderId="0" xfId="181" applyNumberFormat="1" applyFont="1" applyFill="1" applyBorder="1" applyProtection="1">
      <alignment/>
      <protection/>
    </xf>
    <xf numFmtId="0" fontId="11" fillId="46" borderId="0" xfId="131" applyNumberFormat="1" applyFont="1" applyFill="1" applyProtection="1">
      <alignment/>
      <protection/>
    </xf>
    <xf numFmtId="0" fontId="53" fillId="46" borderId="0" xfId="0" applyFont="1" applyFill="1" applyAlignment="1" applyProtection="1">
      <alignment/>
      <protection locked="0"/>
    </xf>
    <xf numFmtId="49" fontId="8" fillId="0" borderId="16" xfId="87" applyNumberFormat="1" applyAlignment="1" applyProtection="1">
      <alignment horizontal="center" vertical="center"/>
      <protection/>
    </xf>
    <xf numFmtId="0" fontId="8" fillId="0" borderId="53" xfId="120" applyNumberFormat="1" applyBorder="1" applyAlignment="1" applyProtection="1">
      <alignment wrapText="1"/>
      <protection/>
    </xf>
    <xf numFmtId="0" fontId="7" fillId="0" borderId="53" xfId="121" applyNumberFormat="1" applyBorder="1" applyAlignment="1" applyProtection="1">
      <alignment/>
      <protection/>
    </xf>
    <xf numFmtId="0" fontId="13" fillId="0" borderId="48" xfId="0" applyFont="1" applyBorder="1" applyAlignment="1">
      <alignment horizontal="left" wrapText="1"/>
    </xf>
    <xf numFmtId="0" fontId="13" fillId="0" borderId="0" xfId="0" applyFont="1" applyFill="1" applyAlignment="1">
      <alignment horizontal="right"/>
    </xf>
    <xf numFmtId="0" fontId="15" fillId="0" borderId="0" xfId="134" applyNumberFormat="1" applyFont="1" applyAlignment="1" applyProtection="1">
      <alignment horizontal="center"/>
      <protection/>
    </xf>
    <xf numFmtId="0" fontId="8" fillId="0" borderId="9" xfId="137" applyNumberFormat="1" applyProtection="1">
      <alignment horizontal="center" vertical="top" wrapText="1"/>
      <protection/>
    </xf>
    <xf numFmtId="0" fontId="8" fillId="0" borderId="54" xfId="137" applyNumberFormat="1" applyBorder="1">
      <alignment horizontal="center" vertical="top" wrapText="1"/>
      <protection/>
    </xf>
    <xf numFmtId="0" fontId="8" fillId="0" borderId="55" xfId="137" applyNumberFormat="1" applyBorder="1">
      <alignment horizontal="center" vertical="top" wrapText="1"/>
      <protection/>
    </xf>
    <xf numFmtId="0" fontId="15" fillId="0" borderId="0" xfId="135" applyNumberFormat="1" applyFont="1" applyAlignment="1" applyProtection="1">
      <alignment horizontal="center"/>
      <protection/>
    </xf>
    <xf numFmtId="0" fontId="8" fillId="0" borderId="0" xfId="145" applyNumberFormat="1" applyFont="1" applyBorder="1" applyProtection="1">
      <alignment horizontal="left" wrapText="1"/>
      <protection/>
    </xf>
    <xf numFmtId="0" fontId="8" fillId="0" borderId="0" xfId="145" applyNumberFormat="1" applyFont="1" applyBorder="1">
      <alignment horizontal="left" wrapText="1"/>
      <protection/>
    </xf>
    <xf numFmtId="0" fontId="13" fillId="0" borderId="48" xfId="137" applyNumberFormat="1" applyFont="1" applyBorder="1" applyProtection="1">
      <alignment horizontal="center" vertical="top" wrapText="1"/>
      <protection/>
    </xf>
    <xf numFmtId="0" fontId="13" fillId="0" borderId="48" xfId="137" applyNumberFormat="1" applyFont="1" applyBorder="1">
      <alignment horizontal="center" vertical="top" wrapText="1"/>
      <protection/>
    </xf>
    <xf numFmtId="49" fontId="13" fillId="0" borderId="48" xfId="159" applyNumberFormat="1" applyFont="1" applyBorder="1" applyProtection="1">
      <alignment horizontal="center" vertical="top" wrapText="1"/>
      <protection/>
    </xf>
    <xf numFmtId="49" fontId="13" fillId="0" borderId="48" xfId="159" applyNumberFormat="1" applyFont="1" applyBorder="1">
      <alignment horizontal="center" vertical="top" wrapText="1"/>
      <protection/>
    </xf>
    <xf numFmtId="0" fontId="3" fillId="0" borderId="0" xfId="132" applyNumberFormat="1" applyProtection="1">
      <alignment horizontal="center"/>
      <protection/>
    </xf>
    <xf numFmtId="0" fontId="11" fillId="0" borderId="55" xfId="137" applyNumberFormat="1" applyFont="1" applyBorder="1" applyProtection="1">
      <alignment horizontal="center" vertical="top" wrapText="1"/>
      <protection/>
    </xf>
    <xf numFmtId="0" fontId="11" fillId="0" borderId="31" xfId="137" applyNumberFormat="1" applyFont="1" applyBorder="1" applyProtection="1">
      <alignment horizontal="center" vertical="top" wrapText="1"/>
      <protection/>
    </xf>
    <xf numFmtId="0" fontId="11" fillId="0" borderId="56" xfId="137" applyNumberFormat="1" applyFont="1" applyBorder="1" applyProtection="1">
      <alignment horizontal="center" vertical="top" wrapText="1"/>
      <protection/>
    </xf>
    <xf numFmtId="0" fontId="15" fillId="0" borderId="0" xfId="132" applyNumberFormat="1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208" applyNumberFormat="1" applyFont="1" applyAlignment="1" applyProtection="1">
      <alignment horizontal="center" wrapText="1"/>
      <protection/>
    </xf>
    <xf numFmtId="0" fontId="15" fillId="0" borderId="0" xfId="132" applyNumberFormat="1" applyFont="1" applyProtection="1">
      <alignment horizontal="center"/>
      <protection/>
    </xf>
    <xf numFmtId="0" fontId="15" fillId="0" borderId="0" xfId="132" applyNumberFormat="1" applyFont="1">
      <alignment horizontal="center"/>
      <protection/>
    </xf>
    <xf numFmtId="0" fontId="13" fillId="0" borderId="9" xfId="137" applyNumberFormat="1" applyFont="1" applyProtection="1">
      <alignment horizontal="center" vertical="top" wrapText="1"/>
      <protection/>
    </xf>
    <xf numFmtId="0" fontId="13" fillId="0" borderId="9" xfId="137" applyNumberFormat="1" applyFont="1">
      <alignment horizontal="center" vertical="top" wrapText="1"/>
      <protection/>
    </xf>
    <xf numFmtId="184" fontId="13" fillId="0" borderId="0" xfId="158" applyNumberFormat="1" applyFont="1" applyBorder="1" applyAlignment="1" applyProtection="1">
      <alignment horizontal="right" shrinkToFit="1"/>
      <protection/>
    </xf>
    <xf numFmtId="4" fontId="54" fillId="0" borderId="0" xfId="0" applyNumberFormat="1" applyFont="1" applyAlignment="1" applyProtection="1">
      <alignment/>
      <protection locked="0"/>
    </xf>
  </cellXfs>
  <cellStyles count="2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Currency" xfId="218"/>
    <cellStyle name="Currency [0]" xfId="219"/>
    <cellStyle name="Заголовок 1" xfId="220"/>
    <cellStyle name="Заголовок 2" xfId="221"/>
    <cellStyle name="Заголовок 3" xfId="222"/>
    <cellStyle name="Заголовок 4" xfId="223"/>
    <cellStyle name="Итог" xfId="224"/>
    <cellStyle name="Контрольная ячейка" xfId="225"/>
    <cellStyle name="Название" xfId="226"/>
    <cellStyle name="Нейтральный" xfId="227"/>
    <cellStyle name="Плохой" xfId="228"/>
    <cellStyle name="Пояснение" xfId="229"/>
    <cellStyle name="Примечание" xfId="230"/>
    <cellStyle name="Percent" xfId="231"/>
    <cellStyle name="Связанная ячейка" xfId="232"/>
    <cellStyle name="Текст предупреждения" xfId="233"/>
    <cellStyle name="Comma" xfId="234"/>
    <cellStyle name="Comma [0]" xfId="235"/>
    <cellStyle name="Хороший" xfId="2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1">
      <selection activeCell="E102" sqref="E102"/>
    </sheetView>
  </sheetViews>
  <sheetFormatPr defaultColWidth="8.7109375" defaultRowHeight="15"/>
  <cols>
    <col min="1" max="1" width="68.28125" style="29" customWidth="1"/>
    <col min="2" max="2" width="10.7109375" style="29" hidden="1" customWidth="1"/>
    <col min="3" max="3" width="34.57421875" style="29" customWidth="1"/>
    <col min="4" max="4" width="18.140625" style="29" hidden="1" customWidth="1"/>
    <col min="5" max="5" width="19.28125" style="29" customWidth="1"/>
    <col min="6" max="6" width="18.140625" style="29" hidden="1" customWidth="1"/>
    <col min="7" max="7" width="8.7109375" style="29" hidden="1" customWidth="1"/>
    <col min="8" max="8" width="6.140625" style="29" customWidth="1"/>
    <col min="9" max="9" width="8.7109375" style="29" customWidth="1"/>
    <col min="10" max="10" width="11.28125" style="29" bestFit="1" customWidth="1"/>
    <col min="11" max="16384" width="8.7109375" style="29" customWidth="1"/>
  </cols>
  <sheetData>
    <row r="1" spans="1:7" ht="13.5" customHeight="1">
      <c r="A1" s="9"/>
      <c r="B1" s="9"/>
      <c r="C1" s="20"/>
      <c r="D1" s="20"/>
      <c r="E1" s="32"/>
      <c r="F1" s="37"/>
      <c r="G1" s="34"/>
    </row>
    <row r="2" spans="1:7" ht="13.5" customHeight="1">
      <c r="A2" s="11"/>
      <c r="B2" s="159" t="s">
        <v>63</v>
      </c>
      <c r="C2" s="159"/>
      <c r="D2" s="159"/>
      <c r="E2" s="159"/>
      <c r="F2" s="38"/>
      <c r="G2" s="35"/>
    </row>
    <row r="3" spans="1:7" ht="13.5" customHeight="1">
      <c r="A3" s="28"/>
      <c r="B3" s="159" t="s">
        <v>61</v>
      </c>
      <c r="C3" s="159"/>
      <c r="D3" s="159"/>
      <c r="E3" s="159"/>
      <c r="F3" s="39"/>
      <c r="G3" s="35"/>
    </row>
    <row r="4" spans="1:7" ht="13.5" customHeight="1">
      <c r="A4" s="19"/>
      <c r="B4" s="159" t="s">
        <v>62</v>
      </c>
      <c r="C4" s="159"/>
      <c r="D4" s="159"/>
      <c r="E4" s="159"/>
      <c r="F4" s="40"/>
      <c r="G4" s="35"/>
    </row>
    <row r="5" spans="1:7" ht="13.5" customHeight="1">
      <c r="A5" s="18"/>
      <c r="B5" s="159" t="s">
        <v>472</v>
      </c>
      <c r="C5" s="159"/>
      <c r="D5" s="159"/>
      <c r="E5" s="159"/>
      <c r="F5" s="41"/>
      <c r="G5" s="36"/>
    </row>
    <row r="6" spans="1:7" ht="13.5" customHeight="1">
      <c r="A6" s="18"/>
      <c r="B6" s="165"/>
      <c r="C6" s="166"/>
      <c r="D6" s="166"/>
      <c r="E6" s="33"/>
      <c r="F6" s="41"/>
      <c r="G6" s="36"/>
    </row>
    <row r="7" spans="1:7" ht="19.5" customHeight="1">
      <c r="A7" s="160" t="s">
        <v>180</v>
      </c>
      <c r="B7" s="160"/>
      <c r="C7" s="160"/>
      <c r="D7" s="160"/>
      <c r="E7" s="160"/>
      <c r="F7" s="42"/>
      <c r="G7" s="35"/>
    </row>
    <row r="8" spans="1:7" ht="21" customHeight="1">
      <c r="A8" s="160" t="s">
        <v>181</v>
      </c>
      <c r="B8" s="160"/>
      <c r="C8" s="160"/>
      <c r="D8" s="160"/>
      <c r="E8" s="160"/>
      <c r="F8" s="43"/>
      <c r="G8" s="35"/>
    </row>
    <row r="9" spans="1:7" ht="18.75" customHeight="1">
      <c r="A9" s="164" t="s">
        <v>360</v>
      </c>
      <c r="B9" s="164"/>
      <c r="C9" s="164"/>
      <c r="D9" s="164"/>
      <c r="E9" s="164"/>
      <c r="F9" s="31"/>
      <c r="G9" s="15"/>
    </row>
    <row r="10" spans="1:7" ht="4.5" customHeight="1" hidden="1">
      <c r="A10" s="30"/>
      <c r="B10" s="31"/>
      <c r="C10" s="31"/>
      <c r="D10" s="31"/>
      <c r="E10" s="31"/>
      <c r="F10" s="25" t="s">
        <v>14</v>
      </c>
      <c r="G10" s="25" t="s">
        <v>14</v>
      </c>
    </row>
    <row r="11" spans="1:7" ht="12" customHeight="1">
      <c r="A11" s="30"/>
      <c r="B11" s="31"/>
      <c r="C11" s="31"/>
      <c r="D11" s="31"/>
      <c r="E11" s="31"/>
      <c r="F11" s="25"/>
      <c r="G11" s="25"/>
    </row>
    <row r="12" spans="1:7" ht="12.75" customHeight="1">
      <c r="A12" s="128"/>
      <c r="B12" s="128"/>
      <c r="C12" s="129"/>
      <c r="D12" s="130" t="s">
        <v>14</v>
      </c>
      <c r="E12" s="140" t="s">
        <v>322</v>
      </c>
      <c r="F12" s="161" t="s">
        <v>19</v>
      </c>
      <c r="G12" s="10"/>
    </row>
    <row r="13" spans="1:7" s="50" customFormat="1" ht="12" customHeight="1">
      <c r="A13" s="167" t="s">
        <v>319</v>
      </c>
      <c r="B13" s="167" t="s">
        <v>58</v>
      </c>
      <c r="C13" s="167" t="s">
        <v>108</v>
      </c>
      <c r="D13" s="169" t="s">
        <v>38</v>
      </c>
      <c r="E13" s="169" t="s">
        <v>321</v>
      </c>
      <c r="F13" s="162"/>
      <c r="G13" s="49"/>
    </row>
    <row r="14" spans="1:7" s="50" customFormat="1" ht="14.25" customHeight="1">
      <c r="A14" s="168"/>
      <c r="B14" s="168"/>
      <c r="C14" s="168"/>
      <c r="D14" s="170"/>
      <c r="E14" s="170"/>
      <c r="F14" s="163"/>
      <c r="G14" s="49"/>
    </row>
    <row r="15" spans="1:7" s="50" customFormat="1" ht="13.5" customHeight="1">
      <c r="A15" s="168"/>
      <c r="B15" s="168"/>
      <c r="C15" s="168"/>
      <c r="D15" s="170"/>
      <c r="E15" s="170"/>
      <c r="F15" s="124" t="s">
        <v>45</v>
      </c>
      <c r="G15" s="51"/>
    </row>
    <row r="16" spans="1:7" s="50" customFormat="1" ht="17.25" customHeight="1">
      <c r="A16" s="94">
        <v>1</v>
      </c>
      <c r="B16" s="80">
        <v>2</v>
      </c>
      <c r="C16" s="80">
        <v>3</v>
      </c>
      <c r="D16" s="81" t="s">
        <v>54</v>
      </c>
      <c r="E16" s="81" t="s">
        <v>4</v>
      </c>
      <c r="F16" s="125">
        <v>6675290.43</v>
      </c>
      <c r="G16" s="51"/>
    </row>
    <row r="17" spans="1:7" s="50" customFormat="1" ht="14.25">
      <c r="A17" s="119" t="s">
        <v>44</v>
      </c>
      <c r="B17" s="82"/>
      <c r="C17" s="141" t="s">
        <v>20</v>
      </c>
      <c r="D17" s="74">
        <v>42672000</v>
      </c>
      <c r="E17" s="145">
        <v>79525762.85</v>
      </c>
      <c r="F17" s="126"/>
      <c r="G17" s="51"/>
    </row>
    <row r="18" spans="1:7" s="50" customFormat="1" ht="14.25">
      <c r="A18" s="121" t="s">
        <v>39</v>
      </c>
      <c r="B18" s="83"/>
      <c r="C18" s="143"/>
      <c r="D18" s="84"/>
      <c r="E18" s="145"/>
      <c r="F18" s="127">
        <v>-161037.41</v>
      </c>
      <c r="G18" s="51"/>
    </row>
    <row r="19" spans="1:7" s="50" customFormat="1" ht="14.25">
      <c r="A19" s="144" t="s">
        <v>49</v>
      </c>
      <c r="B19" s="85" t="s">
        <v>59</v>
      </c>
      <c r="C19" s="141" t="s">
        <v>129</v>
      </c>
      <c r="D19" s="86">
        <v>1872000</v>
      </c>
      <c r="E19" s="145">
        <v>1902288.75</v>
      </c>
      <c r="F19" s="127">
        <v>-161037.41</v>
      </c>
      <c r="G19" s="51"/>
    </row>
    <row r="20" spans="1:7" s="50" customFormat="1" ht="28.5">
      <c r="A20" s="144" t="s">
        <v>109</v>
      </c>
      <c r="B20" s="85" t="s">
        <v>59</v>
      </c>
      <c r="C20" s="141" t="s">
        <v>191</v>
      </c>
      <c r="D20" s="86">
        <v>1872000</v>
      </c>
      <c r="E20" s="145">
        <v>1902288.75</v>
      </c>
      <c r="F20" s="127">
        <v>-161037.41</v>
      </c>
      <c r="G20" s="51"/>
    </row>
    <row r="21" spans="1:7" s="50" customFormat="1" ht="28.5">
      <c r="A21" s="144" t="s">
        <v>47</v>
      </c>
      <c r="B21" s="85" t="s">
        <v>59</v>
      </c>
      <c r="C21" s="141" t="s">
        <v>192</v>
      </c>
      <c r="D21" s="86">
        <v>1872000</v>
      </c>
      <c r="E21" s="145">
        <v>1902288.75</v>
      </c>
      <c r="F21" s="127">
        <v>-60722.58</v>
      </c>
      <c r="G21" s="51"/>
    </row>
    <row r="22" spans="1:7" s="50" customFormat="1" ht="76.5" customHeight="1">
      <c r="A22" s="144" t="s">
        <v>32</v>
      </c>
      <c r="B22" s="85" t="s">
        <v>59</v>
      </c>
      <c r="C22" s="141" t="s">
        <v>193</v>
      </c>
      <c r="D22" s="86">
        <v>648000</v>
      </c>
      <c r="E22" s="145">
        <v>865889.79</v>
      </c>
      <c r="F22" s="127">
        <v>-1199.77</v>
      </c>
      <c r="G22" s="51"/>
    </row>
    <row r="23" spans="1:7" s="50" customFormat="1" ht="118.5" customHeight="1">
      <c r="A23" s="144" t="s">
        <v>361</v>
      </c>
      <c r="B23" s="85" t="s">
        <v>59</v>
      </c>
      <c r="C23" s="141" t="s">
        <v>376</v>
      </c>
      <c r="D23" s="86">
        <v>18000</v>
      </c>
      <c r="E23" s="145">
        <v>865889.79</v>
      </c>
      <c r="F23" s="127">
        <v>-115268.81</v>
      </c>
      <c r="G23" s="51"/>
    </row>
    <row r="24" spans="1:7" s="50" customFormat="1" ht="86.25">
      <c r="A24" s="144" t="s">
        <v>8</v>
      </c>
      <c r="B24" s="85" t="s">
        <v>59</v>
      </c>
      <c r="C24" s="141" t="s">
        <v>194</v>
      </c>
      <c r="D24" s="86">
        <v>1281000</v>
      </c>
      <c r="E24" s="145">
        <v>6364.53</v>
      </c>
      <c r="F24" s="127">
        <v>16153.75</v>
      </c>
      <c r="G24" s="51"/>
    </row>
    <row r="25" spans="1:7" s="50" customFormat="1" ht="135" customHeight="1">
      <c r="A25" s="144" t="s">
        <v>362</v>
      </c>
      <c r="B25" s="85" t="s">
        <v>59</v>
      </c>
      <c r="C25" s="141" t="s">
        <v>377</v>
      </c>
      <c r="D25" s="86">
        <v>-75000</v>
      </c>
      <c r="E25" s="145">
        <v>6364.53</v>
      </c>
      <c r="F25" s="127">
        <v>6731443.46</v>
      </c>
      <c r="G25" s="51"/>
    </row>
    <row r="26" spans="1:7" s="50" customFormat="1" ht="72">
      <c r="A26" s="144" t="s">
        <v>36</v>
      </c>
      <c r="B26" s="85" t="s">
        <v>141</v>
      </c>
      <c r="C26" s="141" t="s">
        <v>195</v>
      </c>
      <c r="D26" s="86">
        <v>36343300</v>
      </c>
      <c r="E26" s="145">
        <v>1156831.72</v>
      </c>
      <c r="F26" s="127">
        <v>782726.8</v>
      </c>
      <c r="G26" s="51"/>
    </row>
    <row r="27" spans="1:7" s="50" customFormat="1" ht="115.5" customHeight="1">
      <c r="A27" s="144" t="s">
        <v>363</v>
      </c>
      <c r="B27" s="85" t="s">
        <v>60</v>
      </c>
      <c r="C27" s="141" t="s">
        <v>378</v>
      </c>
      <c r="D27" s="86">
        <v>9400900</v>
      </c>
      <c r="E27" s="145">
        <v>1156831.72</v>
      </c>
      <c r="F27" s="127">
        <v>782726.8</v>
      </c>
      <c r="G27" s="51"/>
    </row>
    <row r="28" spans="1:7" s="50" customFormat="1" ht="72.75" customHeight="1">
      <c r="A28" s="144" t="s">
        <v>42</v>
      </c>
      <c r="B28" s="85" t="s">
        <v>141</v>
      </c>
      <c r="C28" s="141" t="s">
        <v>196</v>
      </c>
      <c r="D28" s="86">
        <v>9400900</v>
      </c>
      <c r="E28" s="145">
        <v>-126797.29</v>
      </c>
      <c r="F28" s="127">
        <v>804892.51</v>
      </c>
      <c r="G28" s="51"/>
    </row>
    <row r="29" spans="1:7" s="50" customFormat="1" ht="116.25" customHeight="1">
      <c r="A29" s="144" t="s">
        <v>364</v>
      </c>
      <c r="B29" s="85" t="s">
        <v>141</v>
      </c>
      <c r="C29" s="141" t="s">
        <v>379</v>
      </c>
      <c r="D29" s="86">
        <v>8942900</v>
      </c>
      <c r="E29" s="145">
        <v>-126797.29</v>
      </c>
      <c r="F29" s="127">
        <v>-1875.17</v>
      </c>
      <c r="G29" s="51"/>
    </row>
    <row r="30" spans="1:7" s="50" customFormat="1" ht="14.25">
      <c r="A30" s="144" t="s">
        <v>49</v>
      </c>
      <c r="B30" s="85" t="s">
        <v>141</v>
      </c>
      <c r="C30" s="141" t="s">
        <v>197</v>
      </c>
      <c r="D30" s="86">
        <v>111000</v>
      </c>
      <c r="E30" s="145">
        <v>46663848.38</v>
      </c>
      <c r="F30" s="127">
        <v>-19555.05</v>
      </c>
      <c r="G30" s="51"/>
    </row>
    <row r="31" spans="1:7" s="50" customFormat="1" ht="14.25">
      <c r="A31" s="144" t="s">
        <v>15</v>
      </c>
      <c r="B31" s="85" t="s">
        <v>60</v>
      </c>
      <c r="C31" s="141" t="s">
        <v>130</v>
      </c>
      <c r="D31" s="86">
        <v>347000</v>
      </c>
      <c r="E31" s="145">
        <v>11345435.93</v>
      </c>
      <c r="F31" s="127">
        <v>-735.49</v>
      </c>
      <c r="G31" s="51"/>
    </row>
    <row r="32" spans="1:7" s="50" customFormat="1" ht="14.25">
      <c r="A32" s="144" t="s">
        <v>0</v>
      </c>
      <c r="B32" s="85" t="s">
        <v>60</v>
      </c>
      <c r="C32" s="141" t="s">
        <v>131</v>
      </c>
      <c r="D32" s="86" t="s">
        <v>16</v>
      </c>
      <c r="E32" s="145">
        <v>11345435.93</v>
      </c>
      <c r="F32" s="127">
        <v>-16</v>
      </c>
      <c r="G32" s="51"/>
    </row>
    <row r="33" spans="1:7" s="50" customFormat="1" ht="86.25">
      <c r="A33" s="144" t="s">
        <v>365</v>
      </c>
      <c r="B33" s="85" t="s">
        <v>60</v>
      </c>
      <c r="C33" s="141" t="s">
        <v>198</v>
      </c>
      <c r="D33" s="86">
        <v>7000</v>
      </c>
      <c r="E33" s="145">
        <v>9886616.27</v>
      </c>
      <c r="F33" s="127">
        <v>-16</v>
      </c>
      <c r="G33" s="51"/>
    </row>
    <row r="34" spans="1:7" s="50" customFormat="1" ht="114.75">
      <c r="A34" s="144" t="s">
        <v>110</v>
      </c>
      <c r="B34" s="85" t="s">
        <v>60</v>
      </c>
      <c r="C34" s="141" t="s">
        <v>199</v>
      </c>
      <c r="D34" s="86">
        <v>7000</v>
      </c>
      <c r="E34" s="145">
        <v>9222939.03</v>
      </c>
      <c r="F34" s="127">
        <v>-16</v>
      </c>
      <c r="G34" s="51"/>
    </row>
    <row r="35" spans="1:7" s="50" customFormat="1" ht="100.5">
      <c r="A35" s="144" t="s">
        <v>111</v>
      </c>
      <c r="B35" s="85" t="s">
        <v>60</v>
      </c>
      <c r="C35" s="141" t="s">
        <v>132</v>
      </c>
      <c r="D35" s="86">
        <v>7000</v>
      </c>
      <c r="E35" s="145">
        <v>621871.96</v>
      </c>
      <c r="F35" s="127">
        <v>5950948.93</v>
      </c>
      <c r="G35" s="51"/>
    </row>
    <row r="36" spans="1:7" s="50" customFormat="1" ht="114.75">
      <c r="A36" s="144" t="s">
        <v>112</v>
      </c>
      <c r="B36" s="85" t="s">
        <v>60</v>
      </c>
      <c r="C36" s="141" t="s">
        <v>200</v>
      </c>
      <c r="D36" s="86">
        <v>26935400</v>
      </c>
      <c r="E36" s="145">
        <v>44408.44</v>
      </c>
      <c r="F36" s="127">
        <v>-233701.13</v>
      </c>
      <c r="G36" s="51"/>
    </row>
    <row r="37" spans="1:7" s="50" customFormat="1" ht="86.25">
      <c r="A37" s="144" t="s">
        <v>336</v>
      </c>
      <c r="B37" s="85" t="s">
        <v>60</v>
      </c>
      <c r="C37" s="141" t="s">
        <v>338</v>
      </c>
      <c r="D37" s="86">
        <v>4973000</v>
      </c>
      <c r="E37" s="145">
        <v>-2603.16</v>
      </c>
      <c r="F37" s="127">
        <v>-233701.13</v>
      </c>
      <c r="G37" s="51"/>
    </row>
    <row r="38" spans="1:7" s="50" customFormat="1" ht="114.75">
      <c r="A38" s="144" t="s">
        <v>184</v>
      </c>
      <c r="B38" s="85" t="s">
        <v>60</v>
      </c>
      <c r="C38" s="141" t="s">
        <v>201</v>
      </c>
      <c r="D38" s="86">
        <v>4973000</v>
      </c>
      <c r="E38" s="145">
        <v>204801.22</v>
      </c>
      <c r="F38" s="127">
        <v>6184650.06</v>
      </c>
      <c r="G38" s="51"/>
    </row>
    <row r="39" spans="1:7" s="50" customFormat="1" ht="166.5" customHeight="1">
      <c r="A39" s="144" t="s">
        <v>113</v>
      </c>
      <c r="B39" s="85" t="s">
        <v>60</v>
      </c>
      <c r="C39" s="141" t="s">
        <v>202</v>
      </c>
      <c r="D39" s="86">
        <v>21962400</v>
      </c>
      <c r="E39" s="145">
        <v>205501.49</v>
      </c>
      <c r="F39" s="127">
        <v>6645908.21</v>
      </c>
      <c r="G39" s="51"/>
    </row>
    <row r="40" spans="1:8" s="50" customFormat="1" ht="138" customHeight="1">
      <c r="A40" s="144" t="s">
        <v>114</v>
      </c>
      <c r="B40" s="85" t="s">
        <v>60</v>
      </c>
      <c r="C40" s="141" t="s">
        <v>203</v>
      </c>
      <c r="D40" s="86">
        <v>14537400</v>
      </c>
      <c r="E40" s="145">
        <v>-72.58</v>
      </c>
      <c r="F40" s="127">
        <v>6645908.21</v>
      </c>
      <c r="G40" s="51"/>
      <c r="H40" s="52"/>
    </row>
    <row r="41" spans="1:8" s="50" customFormat="1" ht="158.25">
      <c r="A41" s="144" t="s">
        <v>115</v>
      </c>
      <c r="B41" s="85" t="s">
        <v>60</v>
      </c>
      <c r="C41" s="141" t="s">
        <v>204</v>
      </c>
      <c r="D41" s="86">
        <v>14537400</v>
      </c>
      <c r="E41" s="145">
        <v>-627.69</v>
      </c>
      <c r="F41" s="127">
        <v>-461258.15</v>
      </c>
      <c r="G41" s="51"/>
      <c r="H41" s="52"/>
    </row>
    <row r="42" spans="1:8" s="50" customFormat="1" ht="42.75">
      <c r="A42" s="144" t="s">
        <v>17</v>
      </c>
      <c r="B42" s="85" t="s">
        <v>60</v>
      </c>
      <c r="C42" s="141" t="s">
        <v>133</v>
      </c>
      <c r="D42" s="86">
        <v>7425000</v>
      </c>
      <c r="E42" s="145">
        <v>1254018.44</v>
      </c>
      <c r="F42" s="127">
        <v>-461258.15</v>
      </c>
      <c r="G42" s="51"/>
      <c r="H42" s="52"/>
    </row>
    <row r="43" spans="1:8" s="50" customFormat="1" ht="86.25">
      <c r="A43" s="144" t="s">
        <v>116</v>
      </c>
      <c r="B43" s="85" t="s">
        <v>60</v>
      </c>
      <c r="C43" s="141" t="s">
        <v>134</v>
      </c>
      <c r="D43" s="86">
        <v>7425000</v>
      </c>
      <c r="E43" s="145">
        <v>1246438.65</v>
      </c>
      <c r="F43" s="127">
        <v>-2216.27</v>
      </c>
      <c r="G43" s="51"/>
      <c r="H43" s="52"/>
    </row>
    <row r="44" spans="1:8" s="50" customFormat="1" ht="57">
      <c r="A44" s="144" t="s">
        <v>117</v>
      </c>
      <c r="B44" s="85" t="s">
        <v>60</v>
      </c>
      <c r="C44" s="141" t="s">
        <v>205</v>
      </c>
      <c r="D44" s="86" t="s">
        <v>16</v>
      </c>
      <c r="E44" s="145">
        <v>4546.24</v>
      </c>
      <c r="F44" s="127">
        <v>-2216.27</v>
      </c>
      <c r="G44" s="51"/>
      <c r="H44" s="52"/>
    </row>
    <row r="45" spans="1:8" s="50" customFormat="1" ht="86.25">
      <c r="A45" s="144" t="s">
        <v>118</v>
      </c>
      <c r="B45" s="85" t="s">
        <v>60</v>
      </c>
      <c r="C45" s="141" t="s">
        <v>206</v>
      </c>
      <c r="D45" s="86" t="s">
        <v>16</v>
      </c>
      <c r="E45" s="145">
        <v>3033.55</v>
      </c>
      <c r="F45" s="127">
        <v>-2216.27</v>
      </c>
      <c r="G45" s="51"/>
      <c r="H45" s="52"/>
    </row>
    <row r="46" spans="1:8" s="50" customFormat="1" ht="14.25">
      <c r="A46" s="144" t="s">
        <v>9</v>
      </c>
      <c r="B46" s="85" t="s">
        <v>60</v>
      </c>
      <c r="C46" s="141" t="s">
        <v>207</v>
      </c>
      <c r="D46" s="86" t="s">
        <v>16</v>
      </c>
      <c r="E46" s="145">
        <v>15992.29</v>
      </c>
      <c r="F46" s="127">
        <v>-2216.27</v>
      </c>
      <c r="G46" s="51"/>
      <c r="H46" s="52"/>
    </row>
    <row r="47" spans="1:8" s="154" customFormat="1" ht="14.25">
      <c r="A47" s="146" t="s">
        <v>41</v>
      </c>
      <c r="B47" s="147" t="s">
        <v>60</v>
      </c>
      <c r="C47" s="148" t="s">
        <v>208</v>
      </c>
      <c r="D47" s="149" t="s">
        <v>16</v>
      </c>
      <c r="E47" s="150">
        <v>15992.29</v>
      </c>
      <c r="F47" s="151">
        <v>-9996.46</v>
      </c>
      <c r="G47" s="152"/>
      <c r="H47" s="153"/>
    </row>
    <row r="48" spans="1:8" s="50" customFormat="1" ht="14.25">
      <c r="A48" s="144" t="s">
        <v>41</v>
      </c>
      <c r="B48" s="85" t="s">
        <v>60</v>
      </c>
      <c r="C48" s="141" t="s">
        <v>209</v>
      </c>
      <c r="D48" s="86">
        <v>1579500</v>
      </c>
      <c r="E48" s="145">
        <v>15992.29</v>
      </c>
      <c r="F48" s="127">
        <v>3.54</v>
      </c>
      <c r="G48" s="51"/>
      <c r="H48" s="52"/>
    </row>
    <row r="49" spans="1:8" s="50" customFormat="1" ht="57">
      <c r="A49" s="144" t="s">
        <v>119</v>
      </c>
      <c r="B49" s="85" t="s">
        <v>23</v>
      </c>
      <c r="C49" s="141" t="s">
        <v>135</v>
      </c>
      <c r="D49" s="86">
        <v>1579500</v>
      </c>
      <c r="E49" s="145">
        <v>15820.75</v>
      </c>
      <c r="F49" s="127">
        <v>3.54</v>
      </c>
      <c r="G49" s="51"/>
      <c r="H49" s="52"/>
    </row>
    <row r="50" spans="1:8" s="50" customFormat="1" ht="28.5">
      <c r="A50" s="144" t="s">
        <v>185</v>
      </c>
      <c r="B50" s="85" t="s">
        <v>60</v>
      </c>
      <c r="C50" s="141" t="s">
        <v>210</v>
      </c>
      <c r="D50" s="86">
        <v>1579500</v>
      </c>
      <c r="E50" s="145">
        <v>171.54</v>
      </c>
      <c r="F50" s="127">
        <v>3.54</v>
      </c>
      <c r="G50" s="51"/>
      <c r="H50" s="52"/>
    </row>
    <row r="51" spans="1:8" s="50" customFormat="1" ht="14.25">
      <c r="A51" s="144" t="s">
        <v>27</v>
      </c>
      <c r="B51" s="85" t="s">
        <v>60</v>
      </c>
      <c r="C51" s="141" t="s">
        <v>211</v>
      </c>
      <c r="D51" s="86">
        <v>1579500</v>
      </c>
      <c r="E51" s="145">
        <v>35302420.16</v>
      </c>
      <c r="F51" s="127">
        <v>3.54</v>
      </c>
      <c r="G51" s="51"/>
      <c r="H51" s="52"/>
    </row>
    <row r="52" spans="1:8" s="50" customFormat="1" ht="14.25">
      <c r="A52" s="144" t="s">
        <v>48</v>
      </c>
      <c r="B52" s="85" t="s">
        <v>60</v>
      </c>
      <c r="C52" s="141" t="s">
        <v>212</v>
      </c>
      <c r="D52" s="86">
        <v>1579500</v>
      </c>
      <c r="E52" s="145">
        <v>8844681.95</v>
      </c>
      <c r="F52" s="127">
        <v>-10000</v>
      </c>
      <c r="G52" s="51"/>
      <c r="H52" s="52"/>
    </row>
    <row r="53" spans="1:8" s="50" customFormat="1" ht="44.25" customHeight="1">
      <c r="A53" s="144" t="s">
        <v>26</v>
      </c>
      <c r="B53" s="85" t="s">
        <v>23</v>
      </c>
      <c r="C53" s="141" t="s">
        <v>136</v>
      </c>
      <c r="D53" s="86" t="s">
        <v>16</v>
      </c>
      <c r="E53" s="145">
        <v>8844681.95</v>
      </c>
      <c r="F53" s="127">
        <v>-10000</v>
      </c>
      <c r="G53" s="51"/>
      <c r="H53" s="52"/>
    </row>
    <row r="54" spans="1:8" s="50" customFormat="1" ht="86.25">
      <c r="A54" s="144" t="s">
        <v>120</v>
      </c>
      <c r="B54" s="85" t="s">
        <v>60</v>
      </c>
      <c r="C54" s="141" t="s">
        <v>137</v>
      </c>
      <c r="D54" s="86" t="s">
        <v>16</v>
      </c>
      <c r="E54" s="145">
        <v>8702723.94</v>
      </c>
      <c r="F54" s="127">
        <v>-10000</v>
      </c>
      <c r="G54" s="51"/>
      <c r="H54" s="52"/>
    </row>
    <row r="55" spans="1:8" s="50" customFormat="1" ht="55.5" customHeight="1">
      <c r="A55" s="144" t="s">
        <v>121</v>
      </c>
      <c r="B55" s="85" t="s">
        <v>60</v>
      </c>
      <c r="C55" s="141" t="s">
        <v>213</v>
      </c>
      <c r="D55" s="86" t="s">
        <v>16</v>
      </c>
      <c r="E55" s="145">
        <v>141958.01</v>
      </c>
      <c r="F55" s="127">
        <v>114880.84</v>
      </c>
      <c r="G55" s="51"/>
      <c r="H55" s="52"/>
    </row>
    <row r="56" spans="1:8" s="50" customFormat="1" ht="14.25">
      <c r="A56" s="144" t="s">
        <v>28</v>
      </c>
      <c r="B56" s="85" t="s">
        <v>23</v>
      </c>
      <c r="C56" s="141" t="s">
        <v>214</v>
      </c>
      <c r="D56" s="86">
        <v>2877200</v>
      </c>
      <c r="E56" s="145">
        <v>26457738.21</v>
      </c>
      <c r="F56" s="127">
        <v>114880.84</v>
      </c>
      <c r="G56" s="51"/>
      <c r="H56" s="52"/>
    </row>
    <row r="57" spans="1:8" s="50" customFormat="1" ht="14.25">
      <c r="A57" s="144" t="s">
        <v>29</v>
      </c>
      <c r="B57" s="85" t="s">
        <v>23</v>
      </c>
      <c r="C57" s="141" t="s">
        <v>215</v>
      </c>
      <c r="D57" s="86">
        <v>2877200</v>
      </c>
      <c r="E57" s="145">
        <v>14677170.19</v>
      </c>
      <c r="F57" s="127" t="s">
        <v>16</v>
      </c>
      <c r="G57" s="51"/>
      <c r="H57" s="52"/>
    </row>
    <row r="58" spans="1:8" s="50" customFormat="1" ht="42.75">
      <c r="A58" s="144" t="s">
        <v>186</v>
      </c>
      <c r="B58" s="85" t="s">
        <v>60</v>
      </c>
      <c r="C58" s="141" t="s">
        <v>216</v>
      </c>
      <c r="D58" s="86">
        <v>2493500</v>
      </c>
      <c r="E58" s="145">
        <v>14677170.19</v>
      </c>
      <c r="F58" s="127" t="s">
        <v>16</v>
      </c>
      <c r="G58" s="51"/>
      <c r="H58" s="52"/>
    </row>
    <row r="59" spans="1:8" s="50" customFormat="1" ht="72">
      <c r="A59" s="144" t="s">
        <v>122</v>
      </c>
      <c r="B59" s="85" t="s">
        <v>60</v>
      </c>
      <c r="C59" s="141" t="s">
        <v>138</v>
      </c>
      <c r="D59" s="86">
        <v>2493500</v>
      </c>
      <c r="E59" s="145">
        <v>12833644.18</v>
      </c>
      <c r="F59" s="127" t="s">
        <v>16</v>
      </c>
      <c r="G59" s="51"/>
      <c r="H59" s="52"/>
    </row>
    <row r="60" spans="1:8" s="50" customFormat="1" ht="57">
      <c r="A60" s="144" t="s">
        <v>123</v>
      </c>
      <c r="B60" s="85" t="s">
        <v>60</v>
      </c>
      <c r="C60" s="141" t="s">
        <v>139</v>
      </c>
      <c r="D60" s="86">
        <v>2493500</v>
      </c>
      <c r="E60" s="145">
        <v>1886533.34</v>
      </c>
      <c r="F60" s="127">
        <v>114880.84</v>
      </c>
      <c r="G60" s="51"/>
      <c r="H60" s="52"/>
    </row>
    <row r="61" spans="1:8" s="50" customFormat="1" ht="72">
      <c r="A61" s="144" t="s">
        <v>124</v>
      </c>
      <c r="B61" s="85" t="s">
        <v>60</v>
      </c>
      <c r="C61" s="141" t="s">
        <v>140</v>
      </c>
      <c r="D61" s="86">
        <v>383700</v>
      </c>
      <c r="E61" s="145">
        <v>1472.67</v>
      </c>
      <c r="F61" s="127">
        <v>114180.84</v>
      </c>
      <c r="G61" s="51"/>
      <c r="H61" s="52"/>
    </row>
    <row r="62" spans="1:8" s="50" customFormat="1" ht="42.75">
      <c r="A62" s="144" t="s">
        <v>125</v>
      </c>
      <c r="B62" s="85" t="s">
        <v>60</v>
      </c>
      <c r="C62" s="141" t="s">
        <v>217</v>
      </c>
      <c r="D62" s="86">
        <v>383000</v>
      </c>
      <c r="E62" s="145">
        <v>-44480</v>
      </c>
      <c r="F62" s="127">
        <v>114180.84</v>
      </c>
      <c r="G62" s="51"/>
      <c r="H62" s="52"/>
    </row>
    <row r="63" spans="1:8" s="50" customFormat="1" ht="14.25">
      <c r="A63" s="144" t="s">
        <v>25</v>
      </c>
      <c r="B63" s="85" t="s">
        <v>23</v>
      </c>
      <c r="C63" s="141" t="s">
        <v>218</v>
      </c>
      <c r="D63" s="86">
        <v>383000</v>
      </c>
      <c r="E63" s="145">
        <v>11780568.02</v>
      </c>
      <c r="F63" s="127">
        <v>700</v>
      </c>
      <c r="G63" s="51"/>
      <c r="H63" s="52"/>
    </row>
    <row r="64" spans="1:8" s="50" customFormat="1" ht="42.75">
      <c r="A64" s="144" t="s">
        <v>3</v>
      </c>
      <c r="B64" s="85" t="s">
        <v>23</v>
      </c>
      <c r="C64" s="141" t="s">
        <v>219</v>
      </c>
      <c r="D64" s="86">
        <v>700</v>
      </c>
      <c r="E64" s="145">
        <v>11780568.02</v>
      </c>
      <c r="F64" s="127">
        <v>700</v>
      </c>
      <c r="G64" s="51"/>
      <c r="H64" s="52"/>
    </row>
    <row r="65" spans="1:8" s="50" customFormat="1" ht="72">
      <c r="A65" s="144" t="s">
        <v>126</v>
      </c>
      <c r="B65" s="85" t="s">
        <v>23</v>
      </c>
      <c r="C65" s="141" t="s">
        <v>220</v>
      </c>
      <c r="D65" s="86">
        <v>700</v>
      </c>
      <c r="E65" s="145">
        <v>11337634.42</v>
      </c>
      <c r="F65" s="53"/>
      <c r="G65" s="53"/>
      <c r="H65" s="53"/>
    </row>
    <row r="66" spans="1:5" s="50" customFormat="1" ht="57">
      <c r="A66" s="144" t="s">
        <v>127</v>
      </c>
      <c r="B66" s="87">
        <v>182</v>
      </c>
      <c r="C66" s="141" t="s">
        <v>221</v>
      </c>
      <c r="D66" s="131"/>
      <c r="E66" s="145">
        <v>442933.6</v>
      </c>
    </row>
    <row r="67" spans="1:5" s="50" customFormat="1" ht="14.25">
      <c r="A67" s="144" t="s">
        <v>49</v>
      </c>
      <c r="B67" s="88">
        <v>182</v>
      </c>
      <c r="C67" s="141" t="s">
        <v>222</v>
      </c>
      <c r="D67" s="110"/>
      <c r="E67" s="145">
        <v>1143353.63</v>
      </c>
    </row>
    <row r="68" spans="1:5" s="50" customFormat="1" ht="14.25">
      <c r="A68" s="144" t="s">
        <v>325</v>
      </c>
      <c r="B68" s="88">
        <v>182</v>
      </c>
      <c r="C68" s="141" t="s">
        <v>339</v>
      </c>
      <c r="D68" s="110"/>
      <c r="E68" s="145">
        <v>46950</v>
      </c>
    </row>
    <row r="69" spans="1:5" s="64" customFormat="1" ht="57">
      <c r="A69" s="144" t="s">
        <v>326</v>
      </c>
      <c r="B69" s="110"/>
      <c r="C69" s="141" t="s">
        <v>340</v>
      </c>
      <c r="D69" s="110"/>
      <c r="E69" s="145">
        <v>46950</v>
      </c>
    </row>
    <row r="70" spans="1:5" s="64" customFormat="1" ht="75.75" customHeight="1">
      <c r="A70" s="144" t="s">
        <v>327</v>
      </c>
      <c r="B70" s="110"/>
      <c r="C70" s="141" t="s">
        <v>341</v>
      </c>
      <c r="D70" s="110"/>
      <c r="E70" s="145">
        <v>46950</v>
      </c>
    </row>
    <row r="71" spans="1:5" s="64" customFormat="1" ht="86.25">
      <c r="A71" s="144" t="s">
        <v>337</v>
      </c>
      <c r="B71" s="110"/>
      <c r="C71" s="141" t="s">
        <v>342</v>
      </c>
      <c r="D71" s="110"/>
      <c r="E71" s="145">
        <v>46950</v>
      </c>
    </row>
    <row r="72" spans="1:5" s="64" customFormat="1" ht="30" customHeight="1">
      <c r="A72" s="144" t="s">
        <v>328</v>
      </c>
      <c r="B72" s="110"/>
      <c r="C72" s="141" t="s">
        <v>343</v>
      </c>
      <c r="D72" s="110"/>
      <c r="E72" s="145">
        <v>1666.67</v>
      </c>
    </row>
    <row r="73" spans="1:5" ht="86.25">
      <c r="A73" s="144" t="s">
        <v>329</v>
      </c>
      <c r="B73" s="110"/>
      <c r="C73" s="141" t="s">
        <v>344</v>
      </c>
      <c r="D73" s="110"/>
      <c r="E73" s="145">
        <v>1666.67</v>
      </c>
    </row>
    <row r="74" spans="1:5" ht="86.25">
      <c r="A74" s="144" t="s">
        <v>330</v>
      </c>
      <c r="B74" s="110"/>
      <c r="C74" s="141" t="s">
        <v>345</v>
      </c>
      <c r="D74" s="110"/>
      <c r="E74" s="145">
        <v>1666.67</v>
      </c>
    </row>
    <row r="75" spans="1:5" ht="86.25">
      <c r="A75" s="144" t="s">
        <v>331</v>
      </c>
      <c r="B75" s="110"/>
      <c r="C75" s="141" t="s">
        <v>346</v>
      </c>
      <c r="D75" s="110"/>
      <c r="E75" s="145">
        <v>1666.67</v>
      </c>
    </row>
    <row r="76" spans="1:5" ht="28.5">
      <c r="A76" s="144" t="s">
        <v>366</v>
      </c>
      <c r="B76" s="110"/>
      <c r="C76" s="141" t="s">
        <v>347</v>
      </c>
      <c r="D76" s="110"/>
      <c r="E76" s="145">
        <v>70515.97</v>
      </c>
    </row>
    <row r="77" spans="1:5" ht="14.25">
      <c r="A77" s="144" t="s">
        <v>332</v>
      </c>
      <c r="B77" s="110"/>
      <c r="C77" s="141" t="s">
        <v>348</v>
      </c>
      <c r="D77" s="110"/>
      <c r="E77" s="145">
        <v>70515.97</v>
      </c>
    </row>
    <row r="78" spans="1:5" ht="14.25" customHeight="1">
      <c r="A78" s="144" t="s">
        <v>333</v>
      </c>
      <c r="B78" s="110"/>
      <c r="C78" s="141" t="s">
        <v>349</v>
      </c>
      <c r="D78" s="110"/>
      <c r="E78" s="145">
        <v>70515.97</v>
      </c>
    </row>
    <row r="79" spans="1:5" ht="28.5">
      <c r="A79" s="144" t="s">
        <v>334</v>
      </c>
      <c r="B79" s="110"/>
      <c r="C79" s="141" t="s">
        <v>350</v>
      </c>
      <c r="D79" s="110"/>
      <c r="E79" s="145">
        <v>70515.97</v>
      </c>
    </row>
    <row r="80" spans="1:5" ht="14.25">
      <c r="A80" s="144" t="s">
        <v>21</v>
      </c>
      <c r="B80" s="110"/>
      <c r="C80" s="141" t="s">
        <v>223</v>
      </c>
      <c r="D80" s="110"/>
      <c r="E80" s="145">
        <v>1021419.69</v>
      </c>
    </row>
    <row r="81" spans="1:5" ht="28.5">
      <c r="A81" s="144" t="s">
        <v>187</v>
      </c>
      <c r="B81" s="110"/>
      <c r="C81" s="141" t="s">
        <v>224</v>
      </c>
      <c r="D81" s="110"/>
      <c r="E81" s="145">
        <v>1021419.69</v>
      </c>
    </row>
    <row r="82" spans="1:5" ht="42.75">
      <c r="A82" s="144" t="s">
        <v>188</v>
      </c>
      <c r="B82" s="110"/>
      <c r="C82" s="141" t="s">
        <v>225</v>
      </c>
      <c r="D82" s="110"/>
      <c r="E82" s="145">
        <v>1021419.69</v>
      </c>
    </row>
    <row r="83" spans="1:5" ht="14.25">
      <c r="A83" s="144" t="s">
        <v>335</v>
      </c>
      <c r="B83" s="110"/>
      <c r="C83" s="141" t="s">
        <v>351</v>
      </c>
      <c r="D83" s="110"/>
      <c r="E83" s="145">
        <v>2801.3</v>
      </c>
    </row>
    <row r="84" spans="1:5" ht="14.25">
      <c r="A84" s="144" t="s">
        <v>367</v>
      </c>
      <c r="B84" s="110"/>
      <c r="C84" s="141" t="s">
        <v>380</v>
      </c>
      <c r="D84" s="110"/>
      <c r="E84" s="145">
        <v>2801.3</v>
      </c>
    </row>
    <row r="85" spans="1:5" ht="28.5">
      <c r="A85" s="144" t="s">
        <v>368</v>
      </c>
      <c r="B85" s="110"/>
      <c r="C85" s="141" t="s">
        <v>381</v>
      </c>
      <c r="D85" s="110"/>
      <c r="E85" s="145">
        <v>2801.3</v>
      </c>
    </row>
    <row r="86" spans="1:5" ht="14.25">
      <c r="A86" s="144" t="s">
        <v>33</v>
      </c>
      <c r="B86" s="110"/>
      <c r="C86" s="141" t="s">
        <v>226</v>
      </c>
      <c r="D86" s="110"/>
      <c r="E86" s="145">
        <v>29816272.09</v>
      </c>
    </row>
    <row r="87" spans="1:5" ht="28.5">
      <c r="A87" s="144" t="s">
        <v>5</v>
      </c>
      <c r="B87" s="110"/>
      <c r="C87" s="141" t="s">
        <v>227</v>
      </c>
      <c r="D87" s="110"/>
      <c r="E87" s="145">
        <v>29816272.09</v>
      </c>
    </row>
    <row r="88" spans="1:5" ht="28.5">
      <c r="A88" s="144" t="s">
        <v>369</v>
      </c>
      <c r="B88" s="110"/>
      <c r="C88" s="141" t="s">
        <v>382</v>
      </c>
      <c r="D88" s="110"/>
      <c r="E88" s="145">
        <v>1843404</v>
      </c>
    </row>
    <row r="89" spans="1:5" ht="14.25" customHeight="1">
      <c r="A89" s="144" t="s">
        <v>370</v>
      </c>
      <c r="B89" s="110"/>
      <c r="C89" s="141" t="s">
        <v>383</v>
      </c>
      <c r="D89" s="110"/>
      <c r="E89" s="145">
        <v>1843404</v>
      </c>
    </row>
    <row r="90" spans="1:5" ht="28.5">
      <c r="A90" s="144" t="s">
        <v>371</v>
      </c>
      <c r="B90" s="110"/>
      <c r="C90" s="141" t="s">
        <v>384</v>
      </c>
      <c r="D90" s="110"/>
      <c r="E90" s="145">
        <v>1843404</v>
      </c>
    </row>
    <row r="91" spans="1:5" ht="28.5">
      <c r="A91" s="144" t="s">
        <v>35</v>
      </c>
      <c r="B91" s="110"/>
      <c r="C91" s="141" t="s">
        <v>385</v>
      </c>
      <c r="D91" s="110"/>
      <c r="E91" s="145">
        <v>27684968.09</v>
      </c>
    </row>
    <row r="92" spans="1:5" ht="28.5">
      <c r="A92" s="144" t="s">
        <v>372</v>
      </c>
      <c r="B92" s="110"/>
      <c r="C92" s="141" t="s">
        <v>386</v>
      </c>
      <c r="D92" s="110"/>
      <c r="E92" s="145">
        <v>20000000</v>
      </c>
    </row>
    <row r="93" spans="1:5" ht="42.75">
      <c r="A93" s="144" t="s">
        <v>373</v>
      </c>
      <c r="C93" s="141" t="s">
        <v>387</v>
      </c>
      <c r="E93" s="145">
        <v>20000000</v>
      </c>
    </row>
    <row r="94" spans="1:5" ht="28.5">
      <c r="A94" s="144" t="s">
        <v>374</v>
      </c>
      <c r="C94" s="141" t="s">
        <v>388</v>
      </c>
      <c r="E94" s="145">
        <v>5353592.41</v>
      </c>
    </row>
    <row r="95" spans="1:5" ht="42.75">
      <c r="A95" s="144" t="s">
        <v>375</v>
      </c>
      <c r="C95" s="141" t="s">
        <v>389</v>
      </c>
      <c r="E95" s="145">
        <v>5353592.41</v>
      </c>
    </row>
    <row r="96" spans="1:5" ht="14.25">
      <c r="A96" s="144" t="s">
        <v>40</v>
      </c>
      <c r="C96" s="141" t="s">
        <v>390</v>
      </c>
      <c r="E96" s="145">
        <v>2331375.68</v>
      </c>
    </row>
    <row r="97" spans="1:5" ht="14.25">
      <c r="A97" s="144" t="s">
        <v>34</v>
      </c>
      <c r="C97" s="141" t="s">
        <v>391</v>
      </c>
      <c r="E97" s="145">
        <v>2331375.68</v>
      </c>
    </row>
    <row r="98" spans="1:5" ht="28.5">
      <c r="A98" s="144" t="s">
        <v>128</v>
      </c>
      <c r="C98" s="141" t="s">
        <v>392</v>
      </c>
      <c r="E98" s="145">
        <v>287900</v>
      </c>
    </row>
    <row r="99" spans="1:5" ht="42.75" hidden="1">
      <c r="A99" s="144" t="s">
        <v>189</v>
      </c>
      <c r="C99" s="141" t="s">
        <v>393</v>
      </c>
      <c r="E99" s="145" t="s">
        <v>16</v>
      </c>
    </row>
    <row r="100" spans="1:5" ht="42.75" hidden="1">
      <c r="A100" s="144" t="s">
        <v>190</v>
      </c>
      <c r="C100" s="141" t="s">
        <v>394</v>
      </c>
      <c r="E100" s="145" t="s">
        <v>16</v>
      </c>
    </row>
    <row r="101" spans="1:5" ht="42.75">
      <c r="A101" s="144" t="s">
        <v>51</v>
      </c>
      <c r="C101" s="141" t="s">
        <v>395</v>
      </c>
      <c r="E101" s="145">
        <v>287900</v>
      </c>
    </row>
    <row r="102" spans="1:5" ht="46.5" customHeight="1">
      <c r="A102" s="144" t="s">
        <v>52</v>
      </c>
      <c r="C102" s="141" t="s">
        <v>396</v>
      </c>
      <c r="E102" s="145">
        <v>287900</v>
      </c>
    </row>
    <row r="103" ht="14.25">
      <c r="E103" s="182"/>
    </row>
    <row r="104" ht="14.25">
      <c r="E104" s="182"/>
    </row>
  </sheetData>
  <sheetProtection/>
  <mergeCells count="14">
    <mergeCell ref="F12:F14"/>
    <mergeCell ref="A9:E9"/>
    <mergeCell ref="B6:D6"/>
    <mergeCell ref="A13:A15"/>
    <mergeCell ref="B13:B15"/>
    <mergeCell ref="C13:C15"/>
    <mergeCell ref="D13:D15"/>
    <mergeCell ref="E13:E15"/>
    <mergeCell ref="B2:E2"/>
    <mergeCell ref="B3:E3"/>
    <mergeCell ref="B4:E4"/>
    <mergeCell ref="B5:E5"/>
    <mergeCell ref="A7:E7"/>
    <mergeCell ref="A8:E8"/>
  </mergeCells>
  <printOptions/>
  <pageMargins left="0.5905511811023623" right="0.03937007874015748" top="0.3937007874015748" bottom="0.3937007874015748" header="0.5118110236220472" footer="0.5118110236220472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A1">
      <selection activeCell="E6" sqref="E6"/>
    </sheetView>
  </sheetViews>
  <sheetFormatPr defaultColWidth="8.7109375" defaultRowHeight="15"/>
  <cols>
    <col min="1" max="1" width="62.8515625" style="29" customWidth="1"/>
    <col min="2" max="2" width="9.7109375" style="29" hidden="1" customWidth="1"/>
    <col min="3" max="3" width="33.421875" style="29" customWidth="1"/>
    <col min="4" max="4" width="18.140625" style="29" hidden="1" customWidth="1"/>
    <col min="5" max="5" width="19.7109375" style="29" customWidth="1"/>
    <col min="6" max="6" width="18.140625" style="29" hidden="1" customWidth="1"/>
    <col min="7" max="7" width="8.7109375" style="29" hidden="1" customWidth="1"/>
    <col min="8" max="8" width="1.7109375" style="29" customWidth="1"/>
    <col min="9" max="16384" width="8.7109375" style="29" customWidth="1"/>
  </cols>
  <sheetData>
    <row r="1" spans="1:8" ht="13.5" customHeight="1">
      <c r="A1" s="171"/>
      <c r="B1" s="171"/>
      <c r="C1" s="171"/>
      <c r="D1" s="171"/>
      <c r="E1" s="171"/>
      <c r="F1" s="8"/>
      <c r="G1" s="15"/>
      <c r="H1" s="15"/>
    </row>
    <row r="2" spans="1:8" ht="13.5" customHeight="1">
      <c r="A2" s="30"/>
      <c r="B2" s="31"/>
      <c r="C2" s="64"/>
      <c r="D2" s="65"/>
      <c r="E2" s="63" t="s">
        <v>64</v>
      </c>
      <c r="F2" s="44"/>
      <c r="H2" s="15"/>
    </row>
    <row r="3" spans="1:8" ht="13.5" customHeight="1">
      <c r="A3" s="30"/>
      <c r="B3" s="31"/>
      <c r="C3" s="64"/>
      <c r="D3" s="65"/>
      <c r="E3" s="63" t="s">
        <v>61</v>
      </c>
      <c r="F3" s="44"/>
      <c r="H3" s="15"/>
    </row>
    <row r="4" spans="1:8" ht="13.5" customHeight="1">
      <c r="A4" s="30"/>
      <c r="B4" s="31"/>
      <c r="C4" s="64"/>
      <c r="D4" s="65"/>
      <c r="E4" s="63" t="s">
        <v>62</v>
      </c>
      <c r="F4" s="44"/>
      <c r="H4" s="15"/>
    </row>
    <row r="5" spans="1:8" ht="13.5" customHeight="1">
      <c r="A5" s="30"/>
      <c r="B5" s="31"/>
      <c r="C5" s="64"/>
      <c r="D5" s="65"/>
      <c r="E5" s="63" t="s">
        <v>473</v>
      </c>
      <c r="F5" s="44"/>
      <c r="H5" s="15"/>
    </row>
    <row r="6" spans="1:8" ht="16.5" customHeight="1">
      <c r="A6" s="30"/>
      <c r="B6" s="31"/>
      <c r="C6" s="31"/>
      <c r="D6" s="31"/>
      <c r="E6" s="31"/>
      <c r="F6" s="8"/>
      <c r="G6" s="15"/>
      <c r="H6" s="15"/>
    </row>
    <row r="7" spans="1:8" ht="18.75" customHeight="1">
      <c r="A7" s="175" t="s">
        <v>182</v>
      </c>
      <c r="B7" s="175"/>
      <c r="C7" s="175"/>
      <c r="D7" s="175"/>
      <c r="E7" s="175"/>
      <c r="F7" s="175"/>
      <c r="G7" s="15"/>
      <c r="H7" s="15"/>
    </row>
    <row r="8" spans="1:8" ht="17.25" customHeight="1">
      <c r="A8" s="175" t="s">
        <v>183</v>
      </c>
      <c r="B8" s="175"/>
      <c r="C8" s="175"/>
      <c r="D8" s="175"/>
      <c r="E8" s="175"/>
      <c r="F8" s="175"/>
      <c r="G8" s="15"/>
      <c r="H8" s="15"/>
    </row>
    <row r="9" spans="1:8" ht="17.25" customHeight="1">
      <c r="A9" s="175" t="s">
        <v>397</v>
      </c>
      <c r="B9" s="175"/>
      <c r="C9" s="175"/>
      <c r="D9" s="175"/>
      <c r="E9" s="175"/>
      <c r="F9" s="68"/>
      <c r="G9" s="15"/>
      <c r="H9" s="15"/>
    </row>
    <row r="10" spans="1:8" ht="17.25" customHeight="1">
      <c r="A10" s="68"/>
      <c r="B10" s="68"/>
      <c r="C10" s="68"/>
      <c r="D10" s="68"/>
      <c r="E10" s="68"/>
      <c r="F10" s="68"/>
      <c r="G10" s="15"/>
      <c r="H10" s="15"/>
    </row>
    <row r="11" spans="1:8" ht="13.5" customHeight="1">
      <c r="A11" s="46"/>
      <c r="B11" s="46"/>
      <c r="C11" s="46"/>
      <c r="D11" s="46"/>
      <c r="E11" s="139" t="s">
        <v>322</v>
      </c>
      <c r="F11" s="17"/>
      <c r="G11" s="15"/>
      <c r="H11" s="15"/>
    </row>
    <row r="12" spans="1:8" s="50" customFormat="1" ht="12" customHeight="1">
      <c r="A12" s="167" t="s">
        <v>319</v>
      </c>
      <c r="B12" s="167" t="s">
        <v>65</v>
      </c>
      <c r="C12" s="167" t="s">
        <v>108</v>
      </c>
      <c r="D12" s="169" t="s">
        <v>38</v>
      </c>
      <c r="E12" s="169" t="s">
        <v>321</v>
      </c>
      <c r="F12" s="172" t="s">
        <v>19</v>
      </c>
      <c r="G12" s="54"/>
      <c r="H12" s="55"/>
    </row>
    <row r="13" spans="1:8" s="50" customFormat="1" ht="12" customHeight="1">
      <c r="A13" s="167"/>
      <c r="B13" s="167"/>
      <c r="C13" s="167"/>
      <c r="D13" s="169"/>
      <c r="E13" s="169"/>
      <c r="F13" s="173"/>
      <c r="G13" s="54"/>
      <c r="H13" s="55"/>
    </row>
    <row r="14" spans="1:8" s="50" customFormat="1" ht="10.5" customHeight="1">
      <c r="A14" s="167"/>
      <c r="B14" s="167"/>
      <c r="C14" s="167"/>
      <c r="D14" s="169"/>
      <c r="E14" s="169"/>
      <c r="F14" s="174"/>
      <c r="G14" s="54"/>
      <c r="H14" s="55"/>
    </row>
    <row r="15" spans="1:8" s="50" customFormat="1" ht="12" customHeight="1" thickBot="1">
      <c r="A15" s="94">
        <v>1</v>
      </c>
      <c r="B15" s="80">
        <v>2</v>
      </c>
      <c r="C15" s="95">
        <v>3</v>
      </c>
      <c r="D15" s="96" t="s">
        <v>54</v>
      </c>
      <c r="E15" s="96" t="s">
        <v>4</v>
      </c>
      <c r="F15" s="123" t="s">
        <v>45</v>
      </c>
      <c r="G15" s="56" t="s">
        <v>14</v>
      </c>
      <c r="H15" s="57" t="s">
        <v>14</v>
      </c>
    </row>
    <row r="16" spans="1:8" s="50" customFormat="1" ht="14.25">
      <c r="A16" s="119" t="s">
        <v>56</v>
      </c>
      <c r="B16" s="89">
        <v>737</v>
      </c>
      <c r="C16" s="141" t="s">
        <v>20</v>
      </c>
      <c r="D16" s="74">
        <v>57078117.16</v>
      </c>
      <c r="E16" s="142">
        <v>82392248.42</v>
      </c>
      <c r="F16" s="58">
        <v>16406815.1</v>
      </c>
      <c r="G16" s="59" t="s">
        <v>14</v>
      </c>
      <c r="H16" s="57" t="s">
        <v>14</v>
      </c>
    </row>
    <row r="17" spans="1:8" s="50" customFormat="1" ht="14.25">
      <c r="A17" s="119" t="s">
        <v>39</v>
      </c>
      <c r="B17" s="90"/>
      <c r="C17" s="141"/>
      <c r="D17" s="91"/>
      <c r="E17" s="142"/>
      <c r="F17" s="60"/>
      <c r="G17" s="59" t="s">
        <v>14</v>
      </c>
      <c r="H17" s="57" t="s">
        <v>14</v>
      </c>
    </row>
    <row r="18" spans="1:8" s="50" customFormat="1" ht="28.5">
      <c r="A18" s="119" t="s">
        <v>142</v>
      </c>
      <c r="B18" s="85" t="s">
        <v>23</v>
      </c>
      <c r="C18" s="141" t="s">
        <v>233</v>
      </c>
      <c r="D18" s="86">
        <v>1479300</v>
      </c>
      <c r="E18" s="142">
        <v>1774759.75</v>
      </c>
      <c r="F18" s="61">
        <v>45446.12</v>
      </c>
      <c r="G18" s="62"/>
      <c r="H18" s="52"/>
    </row>
    <row r="19" spans="1:8" s="50" customFormat="1" ht="72">
      <c r="A19" s="119" t="s">
        <v>143</v>
      </c>
      <c r="B19" s="85" t="s">
        <v>23</v>
      </c>
      <c r="C19" s="141" t="s">
        <v>234</v>
      </c>
      <c r="D19" s="86">
        <v>1479300</v>
      </c>
      <c r="E19" s="142">
        <v>1774759.75</v>
      </c>
      <c r="F19" s="61">
        <v>45446.12</v>
      </c>
      <c r="G19" s="62"/>
      <c r="H19" s="52"/>
    </row>
    <row r="20" spans="1:8" s="50" customFormat="1" ht="28.5">
      <c r="A20" s="119" t="s">
        <v>144</v>
      </c>
      <c r="B20" s="85" t="s">
        <v>23</v>
      </c>
      <c r="C20" s="141" t="s">
        <v>235</v>
      </c>
      <c r="D20" s="86">
        <v>1479300</v>
      </c>
      <c r="E20" s="142">
        <v>1774759.75</v>
      </c>
      <c r="F20" s="61">
        <v>45446.12</v>
      </c>
      <c r="G20" s="62"/>
      <c r="H20" s="52"/>
    </row>
    <row r="21" spans="1:8" s="50" customFormat="1" ht="42.75">
      <c r="A21" s="119" t="s">
        <v>12</v>
      </c>
      <c r="B21" s="85" t="s">
        <v>23</v>
      </c>
      <c r="C21" s="141" t="s">
        <v>236</v>
      </c>
      <c r="D21" s="86">
        <v>1185800</v>
      </c>
      <c r="E21" s="142">
        <v>1396136</v>
      </c>
      <c r="F21" s="61">
        <v>33064.61</v>
      </c>
      <c r="G21" s="62"/>
      <c r="H21" s="52"/>
    </row>
    <row r="22" spans="1:8" s="50" customFormat="1" ht="57">
      <c r="A22" s="119" t="s">
        <v>145</v>
      </c>
      <c r="B22" s="85" t="s">
        <v>23</v>
      </c>
      <c r="C22" s="141" t="s">
        <v>237</v>
      </c>
      <c r="D22" s="86">
        <v>293500</v>
      </c>
      <c r="E22" s="142">
        <v>378623.75</v>
      </c>
      <c r="F22" s="61">
        <v>12381.51</v>
      </c>
      <c r="G22" s="62"/>
      <c r="H22" s="52"/>
    </row>
    <row r="23" spans="1:8" s="50" customFormat="1" ht="28.5">
      <c r="A23" s="119" t="s">
        <v>142</v>
      </c>
      <c r="B23" s="85" t="s">
        <v>23</v>
      </c>
      <c r="C23" s="141" t="s">
        <v>354</v>
      </c>
      <c r="D23" s="86">
        <v>355200</v>
      </c>
      <c r="E23" s="142">
        <v>120399</v>
      </c>
      <c r="F23" s="61">
        <v>26954.52</v>
      </c>
      <c r="G23" s="62"/>
      <c r="H23" s="52"/>
    </row>
    <row r="24" spans="1:8" s="50" customFormat="1" ht="28.5" customHeight="1">
      <c r="A24" s="119" t="s">
        <v>146</v>
      </c>
      <c r="B24" s="85" t="s">
        <v>23</v>
      </c>
      <c r="C24" s="141" t="s">
        <v>355</v>
      </c>
      <c r="D24" s="86">
        <v>355200</v>
      </c>
      <c r="E24" s="142">
        <v>120399</v>
      </c>
      <c r="F24" s="61">
        <v>26954.52</v>
      </c>
      <c r="G24" s="62"/>
      <c r="H24" s="52"/>
    </row>
    <row r="25" spans="1:8" s="50" customFormat="1" ht="28.5" customHeight="1">
      <c r="A25" s="119" t="s">
        <v>147</v>
      </c>
      <c r="B25" s="85" t="s">
        <v>23</v>
      </c>
      <c r="C25" s="141" t="s">
        <v>356</v>
      </c>
      <c r="D25" s="86">
        <v>355200</v>
      </c>
      <c r="E25" s="142">
        <v>120399</v>
      </c>
      <c r="F25" s="61">
        <v>26954.52</v>
      </c>
      <c r="G25" s="62"/>
      <c r="H25" s="52"/>
    </row>
    <row r="26" spans="1:8" s="50" customFormat="1" ht="27" customHeight="1">
      <c r="A26" s="119" t="s">
        <v>43</v>
      </c>
      <c r="B26" s="85" t="s">
        <v>23</v>
      </c>
      <c r="C26" s="141" t="s">
        <v>357</v>
      </c>
      <c r="D26" s="86">
        <v>272800</v>
      </c>
      <c r="E26" s="142">
        <v>120399</v>
      </c>
      <c r="F26" s="61">
        <v>24212.54</v>
      </c>
      <c r="G26" s="62"/>
      <c r="H26" s="52"/>
    </row>
    <row r="27" spans="1:8" s="50" customFormat="1" ht="28.5">
      <c r="A27" s="119" t="s">
        <v>142</v>
      </c>
      <c r="B27" s="85" t="s">
        <v>23</v>
      </c>
      <c r="C27" s="141" t="s">
        <v>238</v>
      </c>
      <c r="D27" s="86">
        <v>82400</v>
      </c>
      <c r="E27" s="142">
        <v>15286417.7</v>
      </c>
      <c r="F27" s="61">
        <v>2741.98</v>
      </c>
      <c r="G27" s="62"/>
      <c r="H27" s="52"/>
    </row>
    <row r="28" spans="1:8" s="50" customFormat="1" ht="72">
      <c r="A28" s="119" t="s">
        <v>143</v>
      </c>
      <c r="B28" s="85" t="s">
        <v>23</v>
      </c>
      <c r="C28" s="141" t="s">
        <v>239</v>
      </c>
      <c r="D28" s="86">
        <v>8437600</v>
      </c>
      <c r="E28" s="142">
        <v>12393303.95</v>
      </c>
      <c r="F28" s="61">
        <v>844952.62</v>
      </c>
      <c r="G28" s="62"/>
      <c r="H28" s="52"/>
    </row>
    <row r="29" spans="1:8" s="50" customFormat="1" ht="28.5">
      <c r="A29" s="119" t="s">
        <v>144</v>
      </c>
      <c r="B29" s="85" t="s">
        <v>23</v>
      </c>
      <c r="C29" s="141" t="s">
        <v>240</v>
      </c>
      <c r="D29" s="86">
        <v>8437600</v>
      </c>
      <c r="E29" s="142">
        <v>12393303.95</v>
      </c>
      <c r="F29" s="61">
        <v>844952.62</v>
      </c>
      <c r="G29" s="62"/>
      <c r="H29" s="52"/>
    </row>
    <row r="30" spans="1:8" s="50" customFormat="1" ht="42.75">
      <c r="A30" s="119" t="s">
        <v>12</v>
      </c>
      <c r="B30" s="85" t="s">
        <v>23</v>
      </c>
      <c r="C30" s="141" t="s">
        <v>241</v>
      </c>
      <c r="D30" s="86">
        <v>8437600</v>
      </c>
      <c r="E30" s="142">
        <v>9534719.99</v>
      </c>
      <c r="F30" s="61">
        <v>844952.62</v>
      </c>
      <c r="G30" s="62"/>
      <c r="H30" s="52"/>
    </row>
    <row r="31" spans="1:8" s="50" customFormat="1" ht="42.75">
      <c r="A31" s="119" t="s">
        <v>398</v>
      </c>
      <c r="B31" s="85" t="s">
        <v>23</v>
      </c>
      <c r="C31" s="141" t="s">
        <v>411</v>
      </c>
      <c r="D31" s="86">
        <v>6474900</v>
      </c>
      <c r="E31" s="142">
        <v>12200</v>
      </c>
      <c r="F31" s="61">
        <v>637719.61</v>
      </c>
      <c r="G31" s="62"/>
      <c r="H31" s="52"/>
    </row>
    <row r="32" spans="1:8" s="50" customFormat="1" ht="57">
      <c r="A32" s="119" t="s">
        <v>145</v>
      </c>
      <c r="B32" s="85" t="s">
        <v>23</v>
      </c>
      <c r="C32" s="141" t="s">
        <v>242</v>
      </c>
      <c r="D32" s="86">
        <v>1962700</v>
      </c>
      <c r="E32" s="142">
        <v>2846383.96</v>
      </c>
      <c r="F32" s="61">
        <v>207233.01</v>
      </c>
      <c r="G32" s="62"/>
      <c r="H32" s="52"/>
    </row>
    <row r="33" spans="1:8" s="50" customFormat="1" ht="29.25" customHeight="1">
      <c r="A33" s="119" t="s">
        <v>146</v>
      </c>
      <c r="B33" s="85" t="s">
        <v>23</v>
      </c>
      <c r="C33" s="141" t="s">
        <v>243</v>
      </c>
      <c r="D33" s="86">
        <v>689721.96</v>
      </c>
      <c r="E33" s="142">
        <v>2803236.59</v>
      </c>
      <c r="F33" s="61" t="s">
        <v>16</v>
      </c>
      <c r="G33" s="62"/>
      <c r="H33" s="52"/>
    </row>
    <row r="34" spans="1:8" s="50" customFormat="1" ht="29.25" customHeight="1">
      <c r="A34" s="119" t="s">
        <v>147</v>
      </c>
      <c r="B34" s="85" t="s">
        <v>23</v>
      </c>
      <c r="C34" s="141" t="s">
        <v>244</v>
      </c>
      <c r="D34" s="86">
        <v>363057.96</v>
      </c>
      <c r="E34" s="142">
        <v>2803236.59</v>
      </c>
      <c r="F34" s="61" t="s">
        <v>16</v>
      </c>
      <c r="G34" s="62"/>
      <c r="H34" s="52"/>
    </row>
    <row r="35" spans="1:8" s="50" customFormat="1" ht="29.25" customHeight="1">
      <c r="A35" s="119" t="s">
        <v>43</v>
      </c>
      <c r="B35" s="85" t="s">
        <v>23</v>
      </c>
      <c r="C35" s="141" t="s">
        <v>245</v>
      </c>
      <c r="D35" s="86">
        <v>363057.96</v>
      </c>
      <c r="E35" s="142">
        <v>2803236.59</v>
      </c>
      <c r="F35" s="61" t="s">
        <v>16</v>
      </c>
      <c r="G35" s="62"/>
      <c r="H35" s="52"/>
    </row>
    <row r="36" spans="1:8" s="50" customFormat="1" ht="14.25">
      <c r="A36" s="119" t="s">
        <v>150</v>
      </c>
      <c r="B36" s="85" t="s">
        <v>23</v>
      </c>
      <c r="C36" s="141" t="s">
        <v>246</v>
      </c>
      <c r="D36" s="86">
        <v>116329.96</v>
      </c>
      <c r="E36" s="142">
        <v>89877.16</v>
      </c>
      <c r="F36" s="61" t="s">
        <v>16</v>
      </c>
      <c r="G36" s="62"/>
      <c r="H36" s="52"/>
    </row>
    <row r="37" spans="1:8" s="50" customFormat="1" ht="14.25" hidden="1">
      <c r="A37" s="119" t="s">
        <v>399</v>
      </c>
      <c r="B37" s="85" t="s">
        <v>23</v>
      </c>
      <c r="C37" s="141" t="s">
        <v>412</v>
      </c>
      <c r="D37" s="86">
        <v>246728</v>
      </c>
      <c r="E37" s="142" t="s">
        <v>16</v>
      </c>
      <c r="F37" s="61" t="s">
        <v>16</v>
      </c>
      <c r="G37" s="62"/>
      <c r="H37" s="52"/>
    </row>
    <row r="38" spans="1:8" s="50" customFormat="1" ht="14.25">
      <c r="A38" s="119" t="s">
        <v>151</v>
      </c>
      <c r="B38" s="85" t="s">
        <v>23</v>
      </c>
      <c r="C38" s="141" t="s">
        <v>247</v>
      </c>
      <c r="D38" s="86">
        <v>326664</v>
      </c>
      <c r="E38" s="142">
        <v>89877.16</v>
      </c>
      <c r="F38" s="61" t="s">
        <v>16</v>
      </c>
      <c r="G38" s="62"/>
      <c r="H38" s="52"/>
    </row>
    <row r="39" spans="1:8" s="50" customFormat="1" ht="14.25" customHeight="1">
      <c r="A39" s="119" t="s">
        <v>37</v>
      </c>
      <c r="B39" s="85" t="s">
        <v>23</v>
      </c>
      <c r="C39" s="141" t="s">
        <v>248</v>
      </c>
      <c r="D39" s="86">
        <v>105420</v>
      </c>
      <c r="E39" s="142">
        <v>89447.6</v>
      </c>
      <c r="F39" s="61" t="s">
        <v>16</v>
      </c>
      <c r="G39" s="62"/>
      <c r="H39" s="52"/>
    </row>
    <row r="40" spans="1:8" s="50" customFormat="1" ht="14.25">
      <c r="A40" s="119" t="s">
        <v>352</v>
      </c>
      <c r="B40" s="85" t="s">
        <v>23</v>
      </c>
      <c r="C40" s="141" t="s">
        <v>358</v>
      </c>
      <c r="D40" s="86">
        <v>221244</v>
      </c>
      <c r="E40" s="142">
        <v>429.56</v>
      </c>
      <c r="F40" s="61" t="s">
        <v>16</v>
      </c>
      <c r="G40" s="62"/>
      <c r="H40" s="52"/>
    </row>
    <row r="41" spans="1:8" s="50" customFormat="1" ht="86.25" hidden="1">
      <c r="A41" s="119" t="s">
        <v>400</v>
      </c>
      <c r="B41" s="85" t="s">
        <v>23</v>
      </c>
      <c r="C41" s="141" t="s">
        <v>249</v>
      </c>
      <c r="D41" s="86">
        <v>2626000.27</v>
      </c>
      <c r="E41" s="142" t="s">
        <v>16</v>
      </c>
      <c r="F41" s="61" t="s">
        <v>16</v>
      </c>
      <c r="G41" s="62"/>
      <c r="H41" s="52"/>
    </row>
    <row r="42" spans="1:8" s="50" customFormat="1" ht="30" customHeight="1" hidden="1">
      <c r="A42" s="119" t="s">
        <v>146</v>
      </c>
      <c r="B42" s="85" t="s">
        <v>23</v>
      </c>
      <c r="C42" s="141" t="s">
        <v>250</v>
      </c>
      <c r="D42" s="86">
        <v>1639138.57</v>
      </c>
      <c r="E42" s="142" t="s">
        <v>16</v>
      </c>
      <c r="F42" s="61" t="s">
        <v>16</v>
      </c>
      <c r="G42" s="62"/>
      <c r="H42" s="52"/>
    </row>
    <row r="43" spans="1:8" s="50" customFormat="1" ht="31.5" customHeight="1" hidden="1">
      <c r="A43" s="119" t="s">
        <v>147</v>
      </c>
      <c r="B43" s="85" t="s">
        <v>23</v>
      </c>
      <c r="C43" s="141" t="s">
        <v>251</v>
      </c>
      <c r="D43" s="86">
        <v>1639138.57</v>
      </c>
      <c r="E43" s="142" t="s">
        <v>16</v>
      </c>
      <c r="F43" s="61" t="s">
        <v>16</v>
      </c>
      <c r="G43" s="62"/>
      <c r="H43" s="52"/>
    </row>
    <row r="44" spans="1:8" s="50" customFormat="1" ht="28.5" hidden="1">
      <c r="A44" s="119" t="s">
        <v>228</v>
      </c>
      <c r="B44" s="85" t="s">
        <v>23</v>
      </c>
      <c r="C44" s="141" t="s">
        <v>252</v>
      </c>
      <c r="D44" s="86">
        <v>45537</v>
      </c>
      <c r="E44" s="142" t="s">
        <v>16</v>
      </c>
      <c r="F44" s="61" t="s">
        <v>16</v>
      </c>
      <c r="G44" s="62"/>
      <c r="H44" s="52"/>
    </row>
    <row r="45" spans="1:8" s="50" customFormat="1" ht="14.25" hidden="1">
      <c r="A45" s="119" t="s">
        <v>150</v>
      </c>
      <c r="B45" s="85" t="s">
        <v>23</v>
      </c>
      <c r="C45" s="141" t="s">
        <v>253</v>
      </c>
      <c r="D45" s="86">
        <v>181690.98</v>
      </c>
      <c r="E45" s="142" t="s">
        <v>16</v>
      </c>
      <c r="F45" s="61" t="s">
        <v>16</v>
      </c>
      <c r="G45" s="62"/>
      <c r="H45" s="52"/>
    </row>
    <row r="46" spans="1:8" s="50" customFormat="1" ht="14.25" hidden="1">
      <c r="A46" s="119" t="s">
        <v>229</v>
      </c>
      <c r="B46" s="85" t="s">
        <v>23</v>
      </c>
      <c r="C46" s="141" t="s">
        <v>254</v>
      </c>
      <c r="D46" s="86">
        <v>587793.91</v>
      </c>
      <c r="E46" s="142" t="s">
        <v>16</v>
      </c>
      <c r="F46" s="61" t="s">
        <v>16</v>
      </c>
      <c r="G46" s="62"/>
      <c r="H46" s="52"/>
    </row>
    <row r="47" spans="1:8" s="50" customFormat="1" ht="14.25">
      <c r="A47" s="119" t="s">
        <v>230</v>
      </c>
      <c r="B47" s="85" t="s">
        <v>23</v>
      </c>
      <c r="C47" s="141" t="s">
        <v>255</v>
      </c>
      <c r="D47" s="86">
        <v>9082499.54</v>
      </c>
      <c r="E47" s="142">
        <v>12938906.56</v>
      </c>
      <c r="F47" s="61">
        <v>4082499.54</v>
      </c>
      <c r="G47" s="62"/>
      <c r="H47" s="52"/>
    </row>
    <row r="48" spans="1:8" s="50" customFormat="1" ht="30.75" customHeight="1">
      <c r="A48" s="119" t="s">
        <v>146</v>
      </c>
      <c r="B48" s="85" t="s">
        <v>23</v>
      </c>
      <c r="C48" s="141" t="s">
        <v>256</v>
      </c>
      <c r="D48" s="86">
        <v>9082499.54</v>
      </c>
      <c r="E48" s="142">
        <v>2013796.5</v>
      </c>
      <c r="F48" s="61">
        <v>4082499.54</v>
      </c>
      <c r="G48" s="62"/>
      <c r="H48" s="52"/>
    </row>
    <row r="49" spans="1:8" s="50" customFormat="1" ht="32.25" customHeight="1">
      <c r="A49" s="119" t="s">
        <v>147</v>
      </c>
      <c r="B49" s="85" t="s">
        <v>23</v>
      </c>
      <c r="C49" s="141" t="s">
        <v>257</v>
      </c>
      <c r="D49" s="86">
        <v>9082499.54</v>
      </c>
      <c r="E49" s="142">
        <v>2013796.5</v>
      </c>
      <c r="F49" s="61">
        <v>4082499.54</v>
      </c>
      <c r="G49" s="62"/>
      <c r="H49" s="52"/>
    </row>
    <row r="50" spans="1:8" s="50" customFormat="1" ht="27.75" customHeight="1">
      <c r="A50" s="119" t="s">
        <v>43</v>
      </c>
      <c r="B50" s="85" t="s">
        <v>23</v>
      </c>
      <c r="C50" s="141" t="s">
        <v>258</v>
      </c>
      <c r="D50" s="86">
        <v>700</v>
      </c>
      <c r="E50" s="142">
        <v>2013796.5</v>
      </c>
      <c r="F50" s="61">
        <v>700</v>
      </c>
      <c r="G50" s="62"/>
      <c r="H50" s="52"/>
    </row>
    <row r="51" spans="1:8" s="50" customFormat="1" ht="28.5">
      <c r="A51" s="119" t="s">
        <v>148</v>
      </c>
      <c r="B51" s="85" t="s">
        <v>23</v>
      </c>
      <c r="C51" s="141" t="s">
        <v>259</v>
      </c>
      <c r="D51" s="86">
        <v>700</v>
      </c>
      <c r="E51" s="142">
        <v>10925110.06</v>
      </c>
      <c r="F51" s="61">
        <v>700</v>
      </c>
      <c r="G51" s="62"/>
      <c r="H51" s="52"/>
    </row>
    <row r="52" spans="1:8" s="50" customFormat="1" ht="14.25">
      <c r="A52" s="119" t="s">
        <v>149</v>
      </c>
      <c r="B52" s="85" t="s">
        <v>23</v>
      </c>
      <c r="C52" s="141" t="s">
        <v>260</v>
      </c>
      <c r="D52" s="86">
        <v>700</v>
      </c>
      <c r="E52" s="142">
        <v>10925110.06</v>
      </c>
      <c r="F52" s="61">
        <v>700</v>
      </c>
      <c r="G52" s="62"/>
      <c r="H52" s="52"/>
    </row>
    <row r="53" spans="1:8" s="50" customFormat="1" ht="42.75">
      <c r="A53" s="119" t="s">
        <v>31</v>
      </c>
      <c r="B53" s="85" t="s">
        <v>23</v>
      </c>
      <c r="C53" s="141" t="s">
        <v>261</v>
      </c>
      <c r="D53" s="86">
        <v>1327500</v>
      </c>
      <c r="E53" s="142">
        <v>10925110.06</v>
      </c>
      <c r="F53" s="61">
        <v>1327500</v>
      </c>
      <c r="G53" s="62"/>
      <c r="H53" s="52"/>
    </row>
    <row r="54" spans="1:8" s="50" customFormat="1" ht="42.75">
      <c r="A54" s="119" t="s">
        <v>152</v>
      </c>
      <c r="B54" s="85" t="s">
        <v>23</v>
      </c>
      <c r="C54" s="141" t="s">
        <v>262</v>
      </c>
      <c r="D54" s="86">
        <v>1327500</v>
      </c>
      <c r="E54" s="142">
        <v>287900</v>
      </c>
      <c r="F54" s="61">
        <v>1327500</v>
      </c>
      <c r="G54" s="62"/>
      <c r="H54" s="52"/>
    </row>
    <row r="55" spans="1:8" s="50" customFormat="1" ht="72">
      <c r="A55" s="119" t="s">
        <v>143</v>
      </c>
      <c r="B55" s="85" t="s">
        <v>23</v>
      </c>
      <c r="C55" s="141" t="s">
        <v>263</v>
      </c>
      <c r="D55" s="86">
        <v>1327500</v>
      </c>
      <c r="E55" s="142">
        <v>285200</v>
      </c>
      <c r="F55" s="61">
        <v>1327500</v>
      </c>
      <c r="G55" s="62"/>
      <c r="H55" s="52"/>
    </row>
    <row r="56" spans="1:8" s="50" customFormat="1" ht="28.5">
      <c r="A56" s="119" t="s">
        <v>144</v>
      </c>
      <c r="B56" s="85" t="s">
        <v>23</v>
      </c>
      <c r="C56" s="141" t="s">
        <v>264</v>
      </c>
      <c r="D56" s="86">
        <v>122500</v>
      </c>
      <c r="E56" s="142">
        <v>285200</v>
      </c>
      <c r="F56" s="61" t="s">
        <v>16</v>
      </c>
      <c r="G56" s="62"/>
      <c r="H56" s="52"/>
    </row>
    <row r="57" spans="1:8" s="50" customFormat="1" ht="42.75">
      <c r="A57" s="119" t="s">
        <v>12</v>
      </c>
      <c r="B57" s="85" t="s">
        <v>23</v>
      </c>
      <c r="C57" s="141" t="s">
        <v>265</v>
      </c>
      <c r="D57" s="86">
        <v>122500</v>
      </c>
      <c r="E57" s="142">
        <v>219282.28</v>
      </c>
      <c r="F57" s="61" t="s">
        <v>16</v>
      </c>
      <c r="G57" s="62"/>
      <c r="H57" s="52"/>
    </row>
    <row r="58" spans="1:8" s="50" customFormat="1" ht="57">
      <c r="A58" s="119" t="s">
        <v>145</v>
      </c>
      <c r="B58" s="85" t="s">
        <v>23</v>
      </c>
      <c r="C58" s="141" t="s">
        <v>266</v>
      </c>
      <c r="D58" s="86">
        <v>122500</v>
      </c>
      <c r="E58" s="142">
        <v>65917.72</v>
      </c>
      <c r="F58" s="61" t="s">
        <v>16</v>
      </c>
      <c r="G58" s="62"/>
      <c r="H58" s="52"/>
    </row>
    <row r="59" spans="1:8" s="50" customFormat="1" ht="30.75" customHeight="1">
      <c r="A59" s="119" t="s">
        <v>146</v>
      </c>
      <c r="B59" s="85" t="s">
        <v>23</v>
      </c>
      <c r="C59" s="141" t="s">
        <v>267</v>
      </c>
      <c r="D59" s="86">
        <v>122500</v>
      </c>
      <c r="E59" s="142">
        <v>2700</v>
      </c>
      <c r="F59" s="61" t="s">
        <v>16</v>
      </c>
      <c r="G59" s="62"/>
      <c r="H59" s="52"/>
    </row>
    <row r="60" spans="1:8" s="50" customFormat="1" ht="31.5" customHeight="1">
      <c r="A60" s="119" t="s">
        <v>147</v>
      </c>
      <c r="B60" s="85" t="s">
        <v>23</v>
      </c>
      <c r="C60" s="141" t="s">
        <v>268</v>
      </c>
      <c r="D60" s="86">
        <v>379900</v>
      </c>
      <c r="E60" s="142">
        <v>2700</v>
      </c>
      <c r="F60" s="61">
        <v>114038.69</v>
      </c>
      <c r="G60" s="62"/>
      <c r="H60" s="52"/>
    </row>
    <row r="61" spans="1:8" s="50" customFormat="1" ht="30" customHeight="1">
      <c r="A61" s="119" t="s">
        <v>43</v>
      </c>
      <c r="B61" s="85" t="s">
        <v>23</v>
      </c>
      <c r="C61" s="141" t="s">
        <v>269</v>
      </c>
      <c r="D61" s="86">
        <v>379900</v>
      </c>
      <c r="E61" s="142">
        <v>2700</v>
      </c>
      <c r="F61" s="61">
        <v>114038.69</v>
      </c>
      <c r="G61" s="62"/>
      <c r="H61" s="52"/>
    </row>
    <row r="62" spans="1:8" s="50" customFormat="1" ht="14.25">
      <c r="A62" s="119" t="s">
        <v>401</v>
      </c>
      <c r="B62" s="85" t="s">
        <v>23</v>
      </c>
      <c r="C62" s="141" t="s">
        <v>413</v>
      </c>
      <c r="D62" s="86">
        <v>379900</v>
      </c>
      <c r="E62" s="142">
        <v>26950</v>
      </c>
      <c r="F62" s="61">
        <v>114038.69</v>
      </c>
      <c r="G62" s="62"/>
      <c r="H62" s="52"/>
    </row>
    <row r="63" spans="1:8" s="50" customFormat="1" ht="28.5" customHeight="1">
      <c r="A63" s="119" t="s">
        <v>146</v>
      </c>
      <c r="B63" s="85" t="s">
        <v>23</v>
      </c>
      <c r="C63" s="141" t="s">
        <v>414</v>
      </c>
      <c r="D63" s="86">
        <v>291800</v>
      </c>
      <c r="E63" s="142">
        <v>26950</v>
      </c>
      <c r="F63" s="61">
        <v>86677.66</v>
      </c>
      <c r="G63" s="62"/>
      <c r="H63" s="52"/>
    </row>
    <row r="64" spans="1:8" s="50" customFormat="1" ht="31.5" customHeight="1">
      <c r="A64" s="119" t="s">
        <v>147</v>
      </c>
      <c r="B64" s="85" t="s">
        <v>23</v>
      </c>
      <c r="C64" s="141" t="s">
        <v>415</v>
      </c>
      <c r="D64" s="86">
        <v>88100</v>
      </c>
      <c r="E64" s="142">
        <v>26950</v>
      </c>
      <c r="F64" s="61">
        <v>27361.03</v>
      </c>
      <c r="G64" s="62"/>
      <c r="H64" s="52"/>
    </row>
    <row r="65" spans="1:8" s="50" customFormat="1" ht="26.25" customHeight="1">
      <c r="A65" s="119" t="s">
        <v>43</v>
      </c>
      <c r="B65" s="85" t="s">
        <v>23</v>
      </c>
      <c r="C65" s="141" t="s">
        <v>416</v>
      </c>
      <c r="D65" s="86">
        <v>3100</v>
      </c>
      <c r="E65" s="142">
        <v>26950</v>
      </c>
      <c r="F65" s="61">
        <v>142.15</v>
      </c>
      <c r="G65" s="62"/>
      <c r="H65" s="52"/>
    </row>
    <row r="66" spans="1:8" s="50" customFormat="1" ht="28.5">
      <c r="A66" s="119" t="s">
        <v>402</v>
      </c>
      <c r="B66" s="85" t="s">
        <v>23</v>
      </c>
      <c r="C66" s="141" t="s">
        <v>417</v>
      </c>
      <c r="D66" s="86">
        <v>3100</v>
      </c>
      <c r="E66" s="142">
        <v>332000</v>
      </c>
      <c r="F66" s="61">
        <v>142.15</v>
      </c>
      <c r="G66" s="62"/>
      <c r="H66" s="52"/>
    </row>
    <row r="67" spans="1:8" s="50" customFormat="1" ht="29.25" customHeight="1">
      <c r="A67" s="119" t="s">
        <v>146</v>
      </c>
      <c r="B67" s="85" t="s">
        <v>23</v>
      </c>
      <c r="C67" s="141" t="s">
        <v>418</v>
      </c>
      <c r="D67" s="86">
        <v>3100</v>
      </c>
      <c r="E67" s="142">
        <v>332000</v>
      </c>
      <c r="F67" s="61">
        <v>142.15</v>
      </c>
      <c r="G67" s="62"/>
      <c r="H67" s="52"/>
    </row>
    <row r="68" spans="1:8" s="50" customFormat="1" ht="30" customHeight="1">
      <c r="A68" s="119" t="s">
        <v>147</v>
      </c>
      <c r="B68" s="85" t="s">
        <v>23</v>
      </c>
      <c r="C68" s="141" t="s">
        <v>419</v>
      </c>
      <c r="D68" s="86">
        <v>4000</v>
      </c>
      <c r="E68" s="142">
        <v>332000</v>
      </c>
      <c r="F68" s="61" t="s">
        <v>16</v>
      </c>
      <c r="G68" s="62"/>
      <c r="H68" s="52"/>
    </row>
    <row r="69" spans="1:8" s="50" customFormat="1" ht="31.5" customHeight="1">
      <c r="A69" s="119" t="s">
        <v>43</v>
      </c>
      <c r="B69" s="85" t="s">
        <v>23</v>
      </c>
      <c r="C69" s="141" t="s">
        <v>420</v>
      </c>
      <c r="D69" s="86">
        <v>4000</v>
      </c>
      <c r="E69" s="142">
        <v>332000</v>
      </c>
      <c r="F69" s="61" t="s">
        <v>16</v>
      </c>
      <c r="G69" s="62"/>
      <c r="H69" s="52"/>
    </row>
    <row r="70" spans="1:8" s="50" customFormat="1" ht="42.75">
      <c r="A70" s="119" t="s">
        <v>153</v>
      </c>
      <c r="B70" s="85" t="s">
        <v>23</v>
      </c>
      <c r="C70" s="141" t="s">
        <v>270</v>
      </c>
      <c r="D70" s="86">
        <v>4000</v>
      </c>
      <c r="E70" s="142">
        <v>42500</v>
      </c>
      <c r="F70" s="61" t="s">
        <v>16</v>
      </c>
      <c r="G70" s="62"/>
      <c r="H70" s="52"/>
    </row>
    <row r="71" spans="1:8" s="50" customFormat="1" ht="30.75" customHeight="1">
      <c r="A71" s="119" t="s">
        <v>146</v>
      </c>
      <c r="B71" s="85" t="s">
        <v>23</v>
      </c>
      <c r="C71" s="141" t="s">
        <v>271</v>
      </c>
      <c r="D71" s="86">
        <v>4000</v>
      </c>
      <c r="E71" s="142">
        <v>42500</v>
      </c>
      <c r="F71" s="61" t="s">
        <v>16</v>
      </c>
      <c r="G71" s="62"/>
      <c r="H71" s="52"/>
    </row>
    <row r="72" spans="1:8" s="50" customFormat="1" ht="30.75" customHeight="1">
      <c r="A72" s="119" t="s">
        <v>147</v>
      </c>
      <c r="B72" s="85" t="s">
        <v>23</v>
      </c>
      <c r="C72" s="141" t="s">
        <v>272</v>
      </c>
      <c r="D72" s="86">
        <v>6000</v>
      </c>
      <c r="E72" s="142">
        <v>42500</v>
      </c>
      <c r="F72" s="61">
        <v>6000</v>
      </c>
      <c r="G72" s="62"/>
      <c r="H72" s="52"/>
    </row>
    <row r="73" spans="1:8" s="50" customFormat="1" ht="33" customHeight="1">
      <c r="A73" s="119" t="s">
        <v>43</v>
      </c>
      <c r="B73" s="85" t="s">
        <v>23</v>
      </c>
      <c r="C73" s="141" t="s">
        <v>273</v>
      </c>
      <c r="D73" s="86">
        <v>6000</v>
      </c>
      <c r="E73" s="142">
        <v>42500</v>
      </c>
      <c r="F73" s="61">
        <v>6000</v>
      </c>
      <c r="G73" s="62"/>
      <c r="H73" s="52"/>
    </row>
    <row r="74" spans="1:8" s="50" customFormat="1" ht="14.25">
      <c r="A74" s="119" t="s">
        <v>154</v>
      </c>
      <c r="B74" s="85" t="s">
        <v>23</v>
      </c>
      <c r="C74" s="141" t="s">
        <v>274</v>
      </c>
      <c r="D74" s="86">
        <v>6000</v>
      </c>
      <c r="E74" s="142">
        <v>201967.2</v>
      </c>
      <c r="F74" s="61">
        <v>6000</v>
      </c>
      <c r="G74" s="62"/>
      <c r="H74" s="52"/>
    </row>
    <row r="75" spans="1:8" s="50" customFormat="1" ht="30.75" customHeight="1">
      <c r="A75" s="119" t="s">
        <v>146</v>
      </c>
      <c r="B75" s="85" t="s">
        <v>23</v>
      </c>
      <c r="C75" s="141" t="s">
        <v>275</v>
      </c>
      <c r="D75" s="86">
        <v>6000</v>
      </c>
      <c r="E75" s="142">
        <v>201967.2</v>
      </c>
      <c r="F75" s="61">
        <v>6000</v>
      </c>
      <c r="G75" s="62"/>
      <c r="H75" s="52"/>
    </row>
    <row r="76" spans="1:8" s="50" customFormat="1" ht="31.5" customHeight="1">
      <c r="A76" s="119" t="s">
        <v>147</v>
      </c>
      <c r="B76" s="85" t="s">
        <v>23</v>
      </c>
      <c r="C76" s="141" t="s">
        <v>276</v>
      </c>
      <c r="D76" s="86">
        <v>8589737.94</v>
      </c>
      <c r="E76" s="142">
        <v>201967.2</v>
      </c>
      <c r="F76" s="61">
        <v>168552</v>
      </c>
      <c r="G76" s="62"/>
      <c r="H76" s="52"/>
    </row>
    <row r="77" spans="1:8" s="50" customFormat="1" ht="30" customHeight="1">
      <c r="A77" s="119" t="s">
        <v>43</v>
      </c>
      <c r="B77" s="85" t="s">
        <v>23</v>
      </c>
      <c r="C77" s="141" t="s">
        <v>277</v>
      </c>
      <c r="D77" s="86">
        <v>7821037.94</v>
      </c>
      <c r="E77" s="142">
        <v>201967.2</v>
      </c>
      <c r="F77" s="61">
        <v>39201</v>
      </c>
      <c r="G77" s="62"/>
      <c r="H77" s="52"/>
    </row>
    <row r="78" spans="1:8" s="50" customFormat="1" ht="18" customHeight="1">
      <c r="A78" s="119" t="s">
        <v>155</v>
      </c>
      <c r="B78" s="85" t="s">
        <v>23</v>
      </c>
      <c r="C78" s="141" t="s">
        <v>278</v>
      </c>
      <c r="D78" s="86">
        <v>7821037.94</v>
      </c>
      <c r="E78" s="142">
        <v>3507586.71</v>
      </c>
      <c r="F78" s="61">
        <v>39201</v>
      </c>
      <c r="G78" s="62"/>
      <c r="H78" s="52"/>
    </row>
    <row r="79" spans="1:8" s="50" customFormat="1" ht="31.5" customHeight="1">
      <c r="A79" s="119" t="s">
        <v>146</v>
      </c>
      <c r="B79" s="85" t="s">
        <v>23</v>
      </c>
      <c r="C79" s="141" t="s">
        <v>279</v>
      </c>
      <c r="D79" s="86">
        <v>7433337.94</v>
      </c>
      <c r="E79" s="142">
        <v>3507586.71</v>
      </c>
      <c r="F79" s="61" t="s">
        <v>16</v>
      </c>
      <c r="G79" s="62"/>
      <c r="H79" s="52"/>
    </row>
    <row r="80" spans="1:8" s="50" customFormat="1" ht="28.5" customHeight="1">
      <c r="A80" s="119" t="s">
        <v>147</v>
      </c>
      <c r="B80" s="85" t="s">
        <v>23</v>
      </c>
      <c r="C80" s="141" t="s">
        <v>280</v>
      </c>
      <c r="D80" s="86">
        <v>387700</v>
      </c>
      <c r="E80" s="142">
        <v>3507586.71</v>
      </c>
      <c r="F80" s="61">
        <v>39201</v>
      </c>
      <c r="G80" s="62"/>
      <c r="H80" s="52"/>
    </row>
    <row r="81" spans="1:8" s="50" customFormat="1" ht="27.75" customHeight="1">
      <c r="A81" s="119" t="s">
        <v>43</v>
      </c>
      <c r="B81" s="85" t="s">
        <v>23</v>
      </c>
      <c r="C81" s="141" t="s">
        <v>281</v>
      </c>
      <c r="D81" s="86">
        <v>768700</v>
      </c>
      <c r="E81" s="142">
        <v>3507586.71</v>
      </c>
      <c r="F81" s="61">
        <v>129351</v>
      </c>
      <c r="G81" s="62"/>
      <c r="H81" s="52"/>
    </row>
    <row r="82" spans="1:8" s="50" customFormat="1" ht="14.25" hidden="1">
      <c r="A82" s="119" t="s">
        <v>403</v>
      </c>
      <c r="B82" s="85" t="s">
        <v>23</v>
      </c>
      <c r="C82" s="141" t="s">
        <v>421</v>
      </c>
      <c r="D82" s="86">
        <v>365690</v>
      </c>
      <c r="E82" s="142" t="s">
        <v>16</v>
      </c>
      <c r="F82" s="61" t="s">
        <v>16</v>
      </c>
      <c r="G82" s="62"/>
      <c r="H82" s="52"/>
    </row>
    <row r="83" spans="1:8" s="50" customFormat="1" ht="30" customHeight="1" hidden="1">
      <c r="A83" s="119" t="s">
        <v>146</v>
      </c>
      <c r="B83" s="85" t="s">
        <v>23</v>
      </c>
      <c r="C83" s="141" t="s">
        <v>422</v>
      </c>
      <c r="D83" s="86">
        <v>365690</v>
      </c>
      <c r="E83" s="142" t="s">
        <v>16</v>
      </c>
      <c r="F83" s="61" t="s">
        <v>16</v>
      </c>
      <c r="G83" s="62"/>
      <c r="H83" s="52"/>
    </row>
    <row r="84" spans="1:8" s="50" customFormat="1" ht="29.25" customHeight="1" hidden="1">
      <c r="A84" s="119" t="s">
        <v>147</v>
      </c>
      <c r="B84" s="85" t="s">
        <v>23</v>
      </c>
      <c r="C84" s="141" t="s">
        <v>423</v>
      </c>
      <c r="D84" s="86">
        <v>399000</v>
      </c>
      <c r="E84" s="142" t="s">
        <v>16</v>
      </c>
      <c r="F84" s="61">
        <v>288000</v>
      </c>
      <c r="G84" s="62"/>
      <c r="H84" s="52"/>
    </row>
    <row r="85" spans="1:8" s="50" customFormat="1" ht="28.5">
      <c r="A85" s="119" t="s">
        <v>232</v>
      </c>
      <c r="B85" s="85" t="s">
        <v>23</v>
      </c>
      <c r="C85" s="141" t="s">
        <v>424</v>
      </c>
      <c r="D85" s="86">
        <v>399000</v>
      </c>
      <c r="E85" s="142">
        <v>1174644.51</v>
      </c>
      <c r="F85" s="61">
        <v>288000</v>
      </c>
      <c r="G85" s="62"/>
      <c r="H85" s="52"/>
    </row>
    <row r="86" spans="1:8" s="50" customFormat="1" ht="30" customHeight="1">
      <c r="A86" s="119" t="s">
        <v>146</v>
      </c>
      <c r="B86" s="85" t="s">
        <v>23</v>
      </c>
      <c r="C86" s="141" t="s">
        <v>425</v>
      </c>
      <c r="D86" s="86">
        <v>399000</v>
      </c>
      <c r="E86" s="142">
        <v>1174644.51</v>
      </c>
      <c r="F86" s="61">
        <v>288000</v>
      </c>
      <c r="G86" s="62"/>
      <c r="H86" s="52"/>
    </row>
    <row r="87" spans="1:8" s="50" customFormat="1" ht="30" customHeight="1">
      <c r="A87" s="119" t="s">
        <v>147</v>
      </c>
      <c r="B87" s="85" t="s">
        <v>23</v>
      </c>
      <c r="C87" s="141" t="s">
        <v>426</v>
      </c>
      <c r="D87" s="86">
        <v>399000</v>
      </c>
      <c r="E87" s="142">
        <v>1174644.51</v>
      </c>
      <c r="F87" s="61">
        <v>288000</v>
      </c>
      <c r="G87" s="62"/>
      <c r="H87" s="52"/>
    </row>
    <row r="88" spans="1:8" s="50" customFormat="1" ht="28.5" customHeight="1">
      <c r="A88" s="119" t="s">
        <v>43</v>
      </c>
      <c r="B88" s="85" t="s">
        <v>23</v>
      </c>
      <c r="C88" s="141" t="s">
        <v>427</v>
      </c>
      <c r="D88" s="86">
        <v>1991777</v>
      </c>
      <c r="E88" s="142">
        <v>1174644.51</v>
      </c>
      <c r="F88" s="61">
        <v>1991777</v>
      </c>
      <c r="G88" s="62"/>
      <c r="H88" s="52"/>
    </row>
    <row r="89" spans="1:8" s="50" customFormat="1" ht="18" customHeight="1">
      <c r="A89" s="119" t="s">
        <v>155</v>
      </c>
      <c r="B89" s="85" t="s">
        <v>23</v>
      </c>
      <c r="C89" s="141" t="s">
        <v>282</v>
      </c>
      <c r="D89" s="86">
        <v>1991777</v>
      </c>
      <c r="E89" s="142">
        <v>650050</v>
      </c>
      <c r="F89" s="61">
        <v>1991777</v>
      </c>
      <c r="G89" s="62"/>
      <c r="H89" s="52"/>
    </row>
    <row r="90" spans="1:8" s="50" customFormat="1" ht="30.75" customHeight="1">
      <c r="A90" s="119" t="s">
        <v>146</v>
      </c>
      <c r="B90" s="85" t="s">
        <v>23</v>
      </c>
      <c r="C90" s="141" t="s">
        <v>283</v>
      </c>
      <c r="D90" s="86">
        <v>1991777</v>
      </c>
      <c r="E90" s="142">
        <v>650050</v>
      </c>
      <c r="F90" s="61">
        <v>1991777</v>
      </c>
      <c r="G90" s="62"/>
      <c r="H90" s="52"/>
    </row>
    <row r="91" spans="1:8" s="50" customFormat="1" ht="29.25" customHeight="1">
      <c r="A91" s="119" t="s">
        <v>147</v>
      </c>
      <c r="B91" s="85" t="s">
        <v>23</v>
      </c>
      <c r="C91" s="141" t="s">
        <v>284</v>
      </c>
      <c r="D91" s="86">
        <v>1991777</v>
      </c>
      <c r="E91" s="142">
        <v>650050</v>
      </c>
      <c r="F91" s="61">
        <v>1991777</v>
      </c>
      <c r="G91" s="62"/>
      <c r="H91" s="52"/>
    </row>
    <row r="92" spans="1:8" s="50" customFormat="1" ht="27" customHeight="1">
      <c r="A92" s="119" t="s">
        <v>43</v>
      </c>
      <c r="B92" s="85" t="s">
        <v>23</v>
      </c>
      <c r="C92" s="141" t="s">
        <v>285</v>
      </c>
      <c r="D92" s="86">
        <v>120500</v>
      </c>
      <c r="E92" s="142">
        <v>650050</v>
      </c>
      <c r="F92" s="61">
        <v>58456.78</v>
      </c>
      <c r="G92" s="62"/>
      <c r="H92" s="52"/>
    </row>
    <row r="93" spans="1:8" s="50" customFormat="1" ht="28.5">
      <c r="A93" s="119" t="s">
        <v>231</v>
      </c>
      <c r="B93" s="85" t="s">
        <v>23</v>
      </c>
      <c r="C93" s="141" t="s">
        <v>286</v>
      </c>
      <c r="D93" s="86">
        <v>120500</v>
      </c>
      <c r="E93" s="142">
        <v>181392.9</v>
      </c>
      <c r="F93" s="61">
        <v>58456.78</v>
      </c>
      <c r="G93" s="62"/>
      <c r="H93" s="52"/>
    </row>
    <row r="94" spans="1:8" s="50" customFormat="1" ht="29.25" customHeight="1">
      <c r="A94" s="119" t="s">
        <v>146</v>
      </c>
      <c r="B94" s="85" t="s">
        <v>23</v>
      </c>
      <c r="C94" s="141" t="s">
        <v>287</v>
      </c>
      <c r="D94" s="86">
        <v>120500</v>
      </c>
      <c r="E94" s="142">
        <v>181392.9</v>
      </c>
      <c r="F94" s="61">
        <v>58456.78</v>
      </c>
      <c r="G94" s="62"/>
      <c r="H94" s="52"/>
    </row>
    <row r="95" spans="1:8" s="50" customFormat="1" ht="30.75" customHeight="1">
      <c r="A95" s="119" t="s">
        <v>147</v>
      </c>
      <c r="B95" s="85" t="s">
        <v>23</v>
      </c>
      <c r="C95" s="141" t="s">
        <v>288</v>
      </c>
      <c r="D95" s="86">
        <v>120500</v>
      </c>
      <c r="E95" s="142">
        <v>181392.9</v>
      </c>
      <c r="F95" s="61">
        <v>58456.78</v>
      </c>
      <c r="G95" s="62"/>
      <c r="H95" s="52"/>
    </row>
    <row r="96" spans="1:8" s="50" customFormat="1" ht="28.5" customHeight="1">
      <c r="A96" s="119" t="s">
        <v>43</v>
      </c>
      <c r="B96" s="85" t="s">
        <v>23</v>
      </c>
      <c r="C96" s="141" t="s">
        <v>359</v>
      </c>
      <c r="D96" s="86">
        <v>847623.05</v>
      </c>
      <c r="E96" s="142">
        <v>181392.9</v>
      </c>
      <c r="F96" s="61">
        <v>316000</v>
      </c>
      <c r="G96" s="62"/>
      <c r="H96" s="52"/>
    </row>
    <row r="97" spans="1:8" s="50" customFormat="1" ht="18.75" customHeight="1">
      <c r="A97" s="119" t="s">
        <v>155</v>
      </c>
      <c r="B97" s="85" t="s">
        <v>23</v>
      </c>
      <c r="C97" s="141" t="s">
        <v>289</v>
      </c>
      <c r="D97" s="86">
        <v>656000</v>
      </c>
      <c r="E97" s="142">
        <v>1037523.59</v>
      </c>
      <c r="F97" s="61">
        <v>316000</v>
      </c>
      <c r="G97" s="62"/>
      <c r="H97" s="52"/>
    </row>
    <row r="98" spans="1:8" s="50" customFormat="1" ht="29.25" customHeight="1">
      <c r="A98" s="119" t="s">
        <v>146</v>
      </c>
      <c r="B98" s="85" t="s">
        <v>23</v>
      </c>
      <c r="C98" s="141" t="s">
        <v>290</v>
      </c>
      <c r="D98" s="86">
        <v>656000</v>
      </c>
      <c r="E98" s="142">
        <v>1037523.59</v>
      </c>
      <c r="F98" s="61">
        <v>316000</v>
      </c>
      <c r="G98" s="62"/>
      <c r="H98" s="52"/>
    </row>
    <row r="99" spans="1:8" s="50" customFormat="1" ht="28.5" customHeight="1">
      <c r="A99" s="119" t="s">
        <v>147</v>
      </c>
      <c r="B99" s="85" t="s">
        <v>23</v>
      </c>
      <c r="C99" s="141" t="s">
        <v>291</v>
      </c>
      <c r="D99" s="86">
        <v>656000</v>
      </c>
      <c r="E99" s="142">
        <v>1037523.59</v>
      </c>
      <c r="F99" s="61">
        <v>316000</v>
      </c>
      <c r="G99" s="62"/>
      <c r="H99" s="52"/>
    </row>
    <row r="100" spans="1:8" s="50" customFormat="1" ht="27.75" customHeight="1">
      <c r="A100" s="119" t="s">
        <v>43</v>
      </c>
      <c r="B100" s="85" t="s">
        <v>23</v>
      </c>
      <c r="C100" s="141" t="s">
        <v>292</v>
      </c>
      <c r="D100" s="86">
        <v>191623.05</v>
      </c>
      <c r="E100" s="142">
        <v>1037523.59</v>
      </c>
      <c r="F100" s="61" t="s">
        <v>16</v>
      </c>
      <c r="G100" s="62"/>
      <c r="H100" s="52"/>
    </row>
    <row r="101" spans="1:8" s="50" customFormat="1" ht="28.5">
      <c r="A101" s="119" t="s">
        <v>404</v>
      </c>
      <c r="B101" s="85" t="s">
        <v>23</v>
      </c>
      <c r="C101" s="141" t="s">
        <v>428</v>
      </c>
      <c r="D101" s="86">
        <v>191623.05</v>
      </c>
      <c r="E101" s="142">
        <v>24000</v>
      </c>
      <c r="F101" s="61" t="s">
        <v>16</v>
      </c>
      <c r="G101" s="62"/>
      <c r="H101" s="52"/>
    </row>
    <row r="102" spans="1:8" s="50" customFormat="1" ht="28.5" customHeight="1">
      <c r="A102" s="119" t="s">
        <v>146</v>
      </c>
      <c r="B102" s="85" t="s">
        <v>23</v>
      </c>
      <c r="C102" s="141" t="s">
        <v>429</v>
      </c>
      <c r="D102" s="86">
        <v>632750</v>
      </c>
      <c r="E102" s="142">
        <v>24000</v>
      </c>
      <c r="F102" s="61" t="s">
        <v>16</v>
      </c>
      <c r="G102" s="62"/>
      <c r="H102" s="52"/>
    </row>
    <row r="103" spans="1:8" s="50" customFormat="1" ht="29.25" customHeight="1">
      <c r="A103" s="119" t="s">
        <v>147</v>
      </c>
      <c r="B103" s="85" t="s">
        <v>23</v>
      </c>
      <c r="C103" s="141" t="s">
        <v>430</v>
      </c>
      <c r="D103" s="86">
        <v>320000</v>
      </c>
      <c r="E103" s="142">
        <v>24000</v>
      </c>
      <c r="F103" s="61" t="s">
        <v>16</v>
      </c>
      <c r="G103" s="62"/>
      <c r="H103" s="52"/>
    </row>
    <row r="104" spans="1:8" s="50" customFormat="1" ht="28.5" customHeight="1">
      <c r="A104" s="119" t="s">
        <v>43</v>
      </c>
      <c r="B104" s="85" t="s">
        <v>23</v>
      </c>
      <c r="C104" s="141" t="s">
        <v>431</v>
      </c>
      <c r="D104" s="86">
        <v>320000</v>
      </c>
      <c r="E104" s="142">
        <v>24000</v>
      </c>
      <c r="F104" s="61" t="s">
        <v>16</v>
      </c>
      <c r="G104" s="62"/>
      <c r="H104" s="52"/>
    </row>
    <row r="105" spans="1:8" s="50" customFormat="1" ht="42.75">
      <c r="A105" s="119" t="s">
        <v>405</v>
      </c>
      <c r="B105" s="85" t="s">
        <v>23</v>
      </c>
      <c r="C105" s="141" t="s">
        <v>432</v>
      </c>
      <c r="D105" s="86">
        <v>320000</v>
      </c>
      <c r="E105" s="142">
        <v>6444348.77</v>
      </c>
      <c r="F105" s="61" t="s">
        <v>16</v>
      </c>
      <c r="G105" s="62"/>
      <c r="H105" s="52"/>
    </row>
    <row r="106" spans="1:8" s="50" customFormat="1" ht="14.25">
      <c r="A106" s="119" t="s">
        <v>150</v>
      </c>
      <c r="B106" s="85" t="s">
        <v>23</v>
      </c>
      <c r="C106" s="141" t="s">
        <v>433</v>
      </c>
      <c r="D106" s="86">
        <v>312750</v>
      </c>
      <c r="E106" s="142">
        <v>6444348.77</v>
      </c>
      <c r="F106" s="61" t="s">
        <v>16</v>
      </c>
      <c r="G106" s="62"/>
      <c r="H106" s="52"/>
    </row>
    <row r="107" spans="1:8" s="50" customFormat="1" ht="57">
      <c r="A107" s="119" t="s">
        <v>406</v>
      </c>
      <c r="B107" s="85" t="s">
        <v>23</v>
      </c>
      <c r="C107" s="141" t="s">
        <v>434</v>
      </c>
      <c r="D107" s="86">
        <v>312750</v>
      </c>
      <c r="E107" s="142">
        <v>6444348.77</v>
      </c>
      <c r="F107" s="61" t="s">
        <v>16</v>
      </c>
      <c r="G107" s="62"/>
      <c r="H107" s="52"/>
    </row>
    <row r="108" spans="1:8" s="50" customFormat="1" ht="72">
      <c r="A108" s="119" t="s">
        <v>407</v>
      </c>
      <c r="B108" s="85" t="s">
        <v>23</v>
      </c>
      <c r="C108" s="141" t="s">
        <v>435</v>
      </c>
      <c r="D108" s="86">
        <v>2013500</v>
      </c>
      <c r="E108" s="142">
        <v>6444348.77</v>
      </c>
      <c r="F108" s="61" t="s">
        <v>16</v>
      </c>
      <c r="G108" s="62"/>
      <c r="H108" s="52"/>
    </row>
    <row r="109" spans="1:8" s="50" customFormat="1" ht="14.25">
      <c r="A109" s="119" t="s">
        <v>156</v>
      </c>
      <c r="B109" s="85" t="s">
        <v>23</v>
      </c>
      <c r="C109" s="141" t="s">
        <v>293</v>
      </c>
      <c r="D109" s="86">
        <v>2013500</v>
      </c>
      <c r="E109" s="142">
        <v>2144598.61</v>
      </c>
      <c r="F109" s="61" t="s">
        <v>16</v>
      </c>
      <c r="G109" s="62"/>
      <c r="H109" s="52"/>
    </row>
    <row r="110" spans="1:8" s="50" customFormat="1" ht="31.5" customHeight="1">
      <c r="A110" s="119" t="s">
        <v>146</v>
      </c>
      <c r="B110" s="85" t="s">
        <v>23</v>
      </c>
      <c r="C110" s="141" t="s">
        <v>294</v>
      </c>
      <c r="D110" s="86">
        <v>2013500</v>
      </c>
      <c r="E110" s="142">
        <v>2144598.61</v>
      </c>
      <c r="F110" s="61" t="s">
        <v>16</v>
      </c>
      <c r="G110" s="62"/>
      <c r="H110" s="52"/>
    </row>
    <row r="111" spans="1:8" s="50" customFormat="1" ht="28.5" customHeight="1">
      <c r="A111" s="119" t="s">
        <v>147</v>
      </c>
      <c r="B111" s="85" t="s">
        <v>23</v>
      </c>
      <c r="C111" s="141" t="s">
        <v>295</v>
      </c>
      <c r="D111" s="86">
        <v>2013500</v>
      </c>
      <c r="E111" s="142">
        <v>2144598.61</v>
      </c>
      <c r="F111" s="61" t="s">
        <v>16</v>
      </c>
      <c r="G111" s="62"/>
      <c r="H111" s="52"/>
    </row>
    <row r="112" spans="1:8" s="50" customFormat="1" ht="27.75" customHeight="1">
      <c r="A112" s="119" t="s">
        <v>43</v>
      </c>
      <c r="B112" s="85" t="s">
        <v>23</v>
      </c>
      <c r="C112" s="141" t="s">
        <v>296</v>
      </c>
      <c r="D112" s="86">
        <v>1266200</v>
      </c>
      <c r="E112" s="142">
        <v>2144598.61</v>
      </c>
      <c r="F112" s="61">
        <v>616008.01</v>
      </c>
      <c r="G112" s="62"/>
      <c r="H112" s="52"/>
    </row>
    <row r="113" spans="1:8" s="50" customFormat="1" ht="14.25">
      <c r="A113" s="119" t="s">
        <v>157</v>
      </c>
      <c r="B113" s="85" t="s">
        <v>23</v>
      </c>
      <c r="C113" s="141" t="s">
        <v>297</v>
      </c>
      <c r="D113" s="86">
        <v>1023600</v>
      </c>
      <c r="E113" s="142">
        <v>640420</v>
      </c>
      <c r="F113" s="61">
        <v>373408.01</v>
      </c>
      <c r="G113" s="62"/>
      <c r="H113" s="52"/>
    </row>
    <row r="114" spans="1:8" s="50" customFormat="1" ht="27.75" customHeight="1">
      <c r="A114" s="119" t="s">
        <v>146</v>
      </c>
      <c r="B114" s="85" t="s">
        <v>23</v>
      </c>
      <c r="C114" s="141" t="s">
        <v>298</v>
      </c>
      <c r="D114" s="86">
        <v>1023600</v>
      </c>
      <c r="E114" s="142">
        <v>640420</v>
      </c>
      <c r="F114" s="61">
        <v>373408.01</v>
      </c>
      <c r="G114" s="62"/>
      <c r="H114" s="52"/>
    </row>
    <row r="115" spans="1:8" s="50" customFormat="1" ht="30.75" customHeight="1">
      <c r="A115" s="119" t="s">
        <v>147</v>
      </c>
      <c r="B115" s="85" t="s">
        <v>23</v>
      </c>
      <c r="C115" s="141" t="s">
        <v>299</v>
      </c>
      <c r="D115" s="86">
        <v>460700</v>
      </c>
      <c r="E115" s="142">
        <v>640420</v>
      </c>
      <c r="F115" s="61">
        <v>74047.71</v>
      </c>
      <c r="G115" s="62"/>
      <c r="H115" s="52"/>
    </row>
    <row r="116" spans="1:8" s="50" customFormat="1" ht="32.25" customHeight="1">
      <c r="A116" s="119" t="s">
        <v>43</v>
      </c>
      <c r="B116" s="85" t="s">
        <v>23</v>
      </c>
      <c r="C116" s="141" t="s">
        <v>300</v>
      </c>
      <c r="D116" s="86">
        <v>400000</v>
      </c>
      <c r="E116" s="142">
        <v>640420</v>
      </c>
      <c r="F116" s="61">
        <v>216650.47</v>
      </c>
      <c r="G116" s="62"/>
      <c r="H116" s="52"/>
    </row>
    <row r="117" spans="1:8" s="50" customFormat="1" ht="28.5">
      <c r="A117" s="119" t="s">
        <v>158</v>
      </c>
      <c r="B117" s="85"/>
      <c r="C117" s="141" t="s">
        <v>301</v>
      </c>
      <c r="D117" s="86">
        <v>162900</v>
      </c>
      <c r="E117" s="142">
        <v>4605857.9</v>
      </c>
      <c r="F117" s="61">
        <v>82709.83</v>
      </c>
      <c r="G117" s="62"/>
      <c r="H117" s="52"/>
    </row>
    <row r="118" spans="1:8" ht="32.25" customHeight="1">
      <c r="A118" s="119" t="s">
        <v>146</v>
      </c>
      <c r="B118" s="85" t="s">
        <v>11</v>
      </c>
      <c r="C118" s="141" t="s">
        <v>302</v>
      </c>
      <c r="D118" s="86">
        <v>242600</v>
      </c>
      <c r="E118" s="142">
        <v>4605857.9</v>
      </c>
      <c r="F118" s="45">
        <v>242600</v>
      </c>
      <c r="G118" s="4"/>
      <c r="H118" s="11"/>
    </row>
    <row r="119" spans="1:8" ht="29.25" customHeight="1">
      <c r="A119" s="119" t="s">
        <v>147</v>
      </c>
      <c r="B119" s="85" t="s">
        <v>11</v>
      </c>
      <c r="C119" s="141" t="s">
        <v>303</v>
      </c>
      <c r="D119" s="86">
        <v>161900</v>
      </c>
      <c r="E119" s="142">
        <v>4605857.9</v>
      </c>
      <c r="F119" s="45">
        <v>161900</v>
      </c>
      <c r="G119" s="4"/>
      <c r="H119" s="11"/>
    </row>
    <row r="120" spans="1:8" ht="34.5" customHeight="1" thickBot="1">
      <c r="A120" s="119" t="s">
        <v>43</v>
      </c>
      <c r="B120" s="85" t="s">
        <v>11</v>
      </c>
      <c r="C120" s="141" t="s">
        <v>304</v>
      </c>
      <c r="D120" s="86">
        <v>80700</v>
      </c>
      <c r="E120" s="142">
        <v>4605857.9</v>
      </c>
      <c r="F120" s="45">
        <v>80700</v>
      </c>
      <c r="G120" s="4"/>
      <c r="H120" s="11"/>
    </row>
    <row r="121" spans="1:8" ht="28.5">
      <c r="A121" s="119" t="s">
        <v>232</v>
      </c>
      <c r="B121" s="111"/>
      <c r="C121" s="141" t="s">
        <v>436</v>
      </c>
      <c r="D121" s="111"/>
      <c r="E121" s="142">
        <v>145000</v>
      </c>
      <c r="F121" s="13"/>
      <c r="G121" s="23"/>
      <c r="H121" s="23"/>
    </row>
    <row r="122" spans="1:5" ht="31.5" customHeight="1">
      <c r="A122" s="119" t="s">
        <v>146</v>
      </c>
      <c r="B122" s="110"/>
      <c r="C122" s="141" t="s">
        <v>437</v>
      </c>
      <c r="D122" s="110"/>
      <c r="E122" s="142">
        <v>145000</v>
      </c>
    </row>
    <row r="123" spans="1:5" ht="27.75" customHeight="1">
      <c r="A123" s="119" t="s">
        <v>147</v>
      </c>
      <c r="B123" s="110"/>
      <c r="C123" s="141" t="s">
        <v>438</v>
      </c>
      <c r="D123" s="110"/>
      <c r="E123" s="142">
        <v>145000</v>
      </c>
    </row>
    <row r="124" spans="1:5" ht="29.25" customHeight="1">
      <c r="A124" s="119" t="s">
        <v>43</v>
      </c>
      <c r="B124" s="110"/>
      <c r="C124" s="141" t="s">
        <v>439</v>
      </c>
      <c r="D124" s="110"/>
      <c r="E124" s="142">
        <v>145000</v>
      </c>
    </row>
    <row r="125" spans="1:5" ht="28.5">
      <c r="A125" s="119" t="s">
        <v>408</v>
      </c>
      <c r="B125" s="110"/>
      <c r="C125" s="141" t="s">
        <v>440</v>
      </c>
      <c r="D125" s="110"/>
      <c r="E125" s="142">
        <v>21052600</v>
      </c>
    </row>
    <row r="126" spans="1:5" ht="28.5">
      <c r="A126" s="119" t="s">
        <v>148</v>
      </c>
      <c r="B126" s="110"/>
      <c r="C126" s="141" t="s">
        <v>441</v>
      </c>
      <c r="D126" s="110"/>
      <c r="E126" s="142">
        <v>21052600</v>
      </c>
    </row>
    <row r="127" spans="1:5" ht="14.25">
      <c r="A127" s="119" t="s">
        <v>149</v>
      </c>
      <c r="B127" s="110"/>
      <c r="C127" s="141" t="s">
        <v>442</v>
      </c>
      <c r="D127" s="110"/>
      <c r="E127" s="142">
        <v>21052600</v>
      </c>
    </row>
    <row r="128" spans="1:5" ht="42.75">
      <c r="A128" s="119" t="s">
        <v>31</v>
      </c>
      <c r="C128" s="141" t="s">
        <v>443</v>
      </c>
      <c r="E128" s="142">
        <v>21052600</v>
      </c>
    </row>
    <row r="129" spans="1:5" ht="42.75">
      <c r="A129" s="119" t="s">
        <v>159</v>
      </c>
      <c r="C129" s="141" t="s">
        <v>305</v>
      </c>
      <c r="E129" s="142">
        <v>5093946.44</v>
      </c>
    </row>
    <row r="130" spans="1:5" ht="72">
      <c r="A130" s="119" t="s">
        <v>143</v>
      </c>
      <c r="C130" s="141" t="s">
        <v>306</v>
      </c>
      <c r="E130" s="142">
        <v>3730231.96</v>
      </c>
    </row>
    <row r="131" spans="1:5" ht="28.5">
      <c r="A131" s="119" t="s">
        <v>160</v>
      </c>
      <c r="C131" s="141" t="s">
        <v>307</v>
      </c>
      <c r="E131" s="142">
        <v>3730231.96</v>
      </c>
    </row>
    <row r="132" spans="1:5" ht="30.75" customHeight="1">
      <c r="A132" s="119" t="s">
        <v>50</v>
      </c>
      <c r="C132" s="141" t="s">
        <v>308</v>
      </c>
      <c r="E132" s="142">
        <v>2865001.5</v>
      </c>
    </row>
    <row r="133" spans="1:5" ht="43.5" customHeight="1">
      <c r="A133" s="119" t="s">
        <v>353</v>
      </c>
      <c r="C133" s="141" t="s">
        <v>309</v>
      </c>
      <c r="E133" s="142">
        <v>865230.46</v>
      </c>
    </row>
    <row r="134" spans="1:5" ht="32.25" customHeight="1">
      <c r="A134" s="119" t="s">
        <v>146</v>
      </c>
      <c r="C134" s="141" t="s">
        <v>310</v>
      </c>
      <c r="E134" s="142">
        <v>1363714.48</v>
      </c>
    </row>
    <row r="135" spans="1:5" ht="29.25" customHeight="1">
      <c r="A135" s="119" t="s">
        <v>147</v>
      </c>
      <c r="C135" s="141" t="s">
        <v>311</v>
      </c>
      <c r="E135" s="142">
        <v>1363714.48</v>
      </c>
    </row>
    <row r="136" spans="1:5" ht="30" customHeight="1">
      <c r="A136" s="119" t="s">
        <v>43</v>
      </c>
      <c r="C136" s="141" t="s">
        <v>312</v>
      </c>
      <c r="E136" s="142">
        <v>1363714.48</v>
      </c>
    </row>
    <row r="137" spans="1:5" ht="28.5">
      <c r="A137" s="119" t="s">
        <v>402</v>
      </c>
      <c r="C137" s="141" t="s">
        <v>444</v>
      </c>
      <c r="E137" s="142">
        <v>3344605.93</v>
      </c>
    </row>
    <row r="138" spans="1:5" ht="27.75" customHeight="1">
      <c r="A138" s="119" t="s">
        <v>146</v>
      </c>
      <c r="C138" s="141" t="s">
        <v>445</v>
      </c>
      <c r="E138" s="142">
        <v>3344605.93</v>
      </c>
    </row>
    <row r="139" spans="1:5" ht="30" customHeight="1">
      <c r="A139" s="119" t="s">
        <v>147</v>
      </c>
      <c r="C139" s="141" t="s">
        <v>446</v>
      </c>
      <c r="E139" s="142">
        <v>3344605.93</v>
      </c>
    </row>
    <row r="140" spans="1:5" ht="29.25" customHeight="1">
      <c r="A140" s="119" t="s">
        <v>43</v>
      </c>
      <c r="C140" s="141" t="s">
        <v>447</v>
      </c>
      <c r="E140" s="142">
        <v>3344605.93</v>
      </c>
    </row>
    <row r="141" spans="1:5" ht="28.5">
      <c r="A141" s="119" t="s">
        <v>232</v>
      </c>
      <c r="C141" s="141" t="s">
        <v>448</v>
      </c>
      <c r="E141" s="142">
        <v>1134435.51</v>
      </c>
    </row>
    <row r="142" spans="1:5" ht="30.75" customHeight="1">
      <c r="A142" s="119" t="s">
        <v>146</v>
      </c>
      <c r="C142" s="141" t="s">
        <v>449</v>
      </c>
      <c r="E142" s="142">
        <v>1134435.51</v>
      </c>
    </row>
    <row r="143" spans="1:5" ht="30.75" customHeight="1">
      <c r="A143" s="119" t="s">
        <v>147</v>
      </c>
      <c r="C143" s="141" t="s">
        <v>450</v>
      </c>
      <c r="E143" s="142">
        <v>1134435.51</v>
      </c>
    </row>
    <row r="144" spans="1:5" ht="30" customHeight="1">
      <c r="A144" s="119" t="s">
        <v>43</v>
      </c>
      <c r="C144" s="141" t="s">
        <v>451</v>
      </c>
      <c r="E144" s="142">
        <v>1134435.51</v>
      </c>
    </row>
    <row r="145" spans="1:5" ht="14.25" hidden="1">
      <c r="A145" s="119" t="s">
        <v>409</v>
      </c>
      <c r="C145" s="141" t="s">
        <v>452</v>
      </c>
      <c r="E145" s="142" t="s">
        <v>16</v>
      </c>
    </row>
    <row r="146" spans="1:5" ht="28.5" hidden="1">
      <c r="A146" s="119" t="s">
        <v>410</v>
      </c>
      <c r="C146" s="141" t="s">
        <v>453</v>
      </c>
      <c r="E146" s="142" t="s">
        <v>16</v>
      </c>
    </row>
    <row r="147" spans="1:5" ht="14.25" hidden="1">
      <c r="A147" s="119" t="s">
        <v>409</v>
      </c>
      <c r="C147" s="141" t="s">
        <v>454</v>
      </c>
      <c r="E147" s="142" t="s">
        <v>16</v>
      </c>
    </row>
    <row r="148" spans="1:5" ht="14.25">
      <c r="A148" s="119" t="s">
        <v>1</v>
      </c>
      <c r="C148" s="141" t="s">
        <v>313</v>
      </c>
      <c r="E148" s="142">
        <v>199437.34</v>
      </c>
    </row>
    <row r="149" spans="1:5" ht="28.5">
      <c r="A149" s="119" t="s">
        <v>161</v>
      </c>
      <c r="C149" s="141" t="s">
        <v>314</v>
      </c>
      <c r="E149" s="142">
        <v>199437.34</v>
      </c>
    </row>
    <row r="150" spans="1:5" ht="14.25">
      <c r="A150" s="119" t="s">
        <v>1</v>
      </c>
      <c r="C150" s="141" t="s">
        <v>315</v>
      </c>
      <c r="E150" s="142">
        <v>199437.34</v>
      </c>
    </row>
    <row r="151" spans="1:5" ht="14.25">
      <c r="A151" s="119" t="s">
        <v>10</v>
      </c>
      <c r="C151" s="141" t="s">
        <v>20</v>
      </c>
      <c r="E151" s="142">
        <v>-2866485.57</v>
      </c>
    </row>
  </sheetData>
  <sheetProtection/>
  <mergeCells count="10">
    <mergeCell ref="A1:E1"/>
    <mergeCell ref="F12:F14"/>
    <mergeCell ref="A8:F8"/>
    <mergeCell ref="A7:F7"/>
    <mergeCell ref="A12:A14"/>
    <mergeCell ref="B12:B14"/>
    <mergeCell ref="C12:C14"/>
    <mergeCell ref="D12:D14"/>
    <mergeCell ref="E12:E14"/>
    <mergeCell ref="A9:E9"/>
  </mergeCells>
  <printOptions/>
  <pageMargins left="0.7874015748031497" right="0.3937007874015748" top="0.3937007874015748" bottom="0.1968503937007874" header="0" footer="0"/>
  <pageSetup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J38" sqref="J38:J41"/>
    </sheetView>
  </sheetViews>
  <sheetFormatPr defaultColWidth="9.140625" defaultRowHeight="15"/>
  <cols>
    <col min="1" max="1" width="70.00390625" style="29" customWidth="1"/>
    <col min="2" max="2" width="14.28125" style="29" customWidth="1"/>
    <col min="3" max="3" width="12.7109375" style="29" hidden="1" customWidth="1"/>
    <col min="4" max="4" width="30.57421875" style="29" customWidth="1"/>
    <col min="5" max="5" width="12.7109375" style="29" hidden="1" customWidth="1"/>
    <col min="6" max="6" width="8.8515625" style="29" hidden="1" customWidth="1"/>
    <col min="7" max="7" width="2.140625" style="29" customWidth="1"/>
    <col min="8" max="9" width="8.8515625" style="29" customWidth="1"/>
    <col min="10" max="10" width="25.7109375" style="29" customWidth="1"/>
    <col min="11" max="16384" width="8.8515625" style="29" customWidth="1"/>
  </cols>
  <sheetData>
    <row r="1" spans="1:7" ht="13.5" customHeight="1">
      <c r="A1" s="46"/>
      <c r="B1" s="46"/>
      <c r="C1" s="46"/>
      <c r="D1" s="63" t="s">
        <v>103</v>
      </c>
      <c r="E1" s="44"/>
      <c r="F1" s="15"/>
      <c r="G1" s="15"/>
    </row>
    <row r="2" spans="1:7" ht="13.5" customHeight="1">
      <c r="A2" s="46"/>
      <c r="B2" s="46"/>
      <c r="C2" s="46"/>
      <c r="D2" s="63" t="s">
        <v>61</v>
      </c>
      <c r="E2" s="44"/>
      <c r="F2" s="15"/>
      <c r="G2" s="15"/>
    </row>
    <row r="3" spans="1:7" ht="13.5" customHeight="1">
      <c r="A3" s="46"/>
      <c r="B3" s="46"/>
      <c r="C3" s="46"/>
      <c r="D3" s="63" t="s">
        <v>62</v>
      </c>
      <c r="E3" s="44"/>
      <c r="F3" s="15"/>
      <c r="G3" s="15"/>
    </row>
    <row r="4" spans="1:7" ht="13.5" customHeight="1">
      <c r="A4" s="46"/>
      <c r="B4" s="46"/>
      <c r="C4" s="46"/>
      <c r="D4" s="63" t="s">
        <v>473</v>
      </c>
      <c r="E4" s="44"/>
      <c r="F4" s="15"/>
      <c r="G4" s="15"/>
    </row>
    <row r="5" spans="1:7" ht="13.5" customHeight="1">
      <c r="A5" s="46"/>
      <c r="B5" s="46"/>
      <c r="C5" s="46"/>
      <c r="D5" s="46"/>
      <c r="E5" s="46"/>
      <c r="F5" s="15"/>
      <c r="G5" s="15"/>
    </row>
    <row r="6" spans="1:7" ht="21" customHeight="1">
      <c r="A6" s="176" t="s">
        <v>178</v>
      </c>
      <c r="B6" s="176"/>
      <c r="C6" s="176"/>
      <c r="D6" s="176"/>
      <c r="E6" s="176"/>
      <c r="F6" s="15"/>
      <c r="G6" s="15"/>
    </row>
    <row r="7" spans="1:7" ht="18" customHeight="1">
      <c r="A7" s="176" t="s">
        <v>179</v>
      </c>
      <c r="B7" s="176"/>
      <c r="C7" s="176"/>
      <c r="D7" s="176"/>
      <c r="E7" s="176"/>
      <c r="F7" s="15"/>
      <c r="G7" s="15"/>
    </row>
    <row r="8" spans="1:7" ht="17.25" customHeight="1">
      <c r="A8" s="176" t="s">
        <v>455</v>
      </c>
      <c r="B8" s="176"/>
      <c r="C8" s="176"/>
      <c r="D8" s="176"/>
      <c r="E8" s="46"/>
      <c r="F8" s="15"/>
      <c r="G8" s="15"/>
    </row>
    <row r="9" spans="1:7" ht="17.25" customHeight="1">
      <c r="A9" s="79"/>
      <c r="B9" s="79"/>
      <c r="C9" s="79"/>
      <c r="D9" s="79"/>
      <c r="E9" s="46"/>
      <c r="F9" s="15"/>
      <c r="G9" s="15"/>
    </row>
    <row r="10" spans="1:7" ht="13.5" customHeight="1">
      <c r="A10" s="46"/>
      <c r="B10" s="46"/>
      <c r="C10" s="46"/>
      <c r="D10" s="139" t="s">
        <v>66</v>
      </c>
      <c r="E10" s="47" t="s">
        <v>66</v>
      </c>
      <c r="F10" s="15"/>
      <c r="G10" s="15"/>
    </row>
    <row r="11" spans="1:7" s="64" customFormat="1" ht="12" customHeight="1">
      <c r="A11" s="167" t="s">
        <v>319</v>
      </c>
      <c r="B11" s="167" t="s">
        <v>320</v>
      </c>
      <c r="C11" s="169" t="s">
        <v>38</v>
      </c>
      <c r="D11" s="169" t="s">
        <v>318</v>
      </c>
      <c r="E11" s="167" t="s">
        <v>19</v>
      </c>
      <c r="F11" s="92"/>
      <c r="G11" s="93"/>
    </row>
    <row r="12" spans="1:7" s="64" customFormat="1" ht="10.5" customHeight="1">
      <c r="A12" s="168"/>
      <c r="B12" s="168"/>
      <c r="C12" s="170"/>
      <c r="D12" s="170"/>
      <c r="E12" s="168"/>
      <c r="F12" s="92"/>
      <c r="G12" s="93"/>
    </row>
    <row r="13" spans="1:7" s="64" customFormat="1" ht="21.75" customHeight="1" hidden="1">
      <c r="A13" s="168"/>
      <c r="B13" s="168"/>
      <c r="C13" s="170"/>
      <c r="D13" s="170"/>
      <c r="E13" s="168"/>
      <c r="F13" s="92"/>
      <c r="G13" s="93"/>
    </row>
    <row r="14" spans="1:7" s="64" customFormat="1" ht="12" customHeight="1">
      <c r="A14" s="94">
        <v>1</v>
      </c>
      <c r="B14" s="95">
        <v>3</v>
      </c>
      <c r="C14" s="96" t="s">
        <v>54</v>
      </c>
      <c r="D14" s="96" t="s">
        <v>4</v>
      </c>
      <c r="E14" s="96" t="s">
        <v>45</v>
      </c>
      <c r="F14" s="97"/>
      <c r="G14" s="98"/>
    </row>
    <row r="15" spans="1:7" s="64" customFormat="1" ht="14.25">
      <c r="A15" s="99" t="s">
        <v>67</v>
      </c>
      <c r="B15" s="100" t="s">
        <v>68</v>
      </c>
      <c r="C15" s="101">
        <f>SUM(C16:C19)</f>
        <v>12819000</v>
      </c>
      <c r="D15" s="101">
        <f>D16+D17+D18+D19+D20</f>
        <v>30120483.009999998</v>
      </c>
      <c r="E15" s="102">
        <f>C15-D15</f>
        <v>-17301483.009999998</v>
      </c>
      <c r="F15" s="103"/>
      <c r="G15" s="98"/>
    </row>
    <row r="16" spans="1:7" s="64" customFormat="1" ht="28.5">
      <c r="A16" s="104" t="s">
        <v>69</v>
      </c>
      <c r="B16" s="100" t="s">
        <v>70</v>
      </c>
      <c r="C16" s="101">
        <v>1451400</v>
      </c>
      <c r="D16" s="86">
        <v>1774759.75</v>
      </c>
      <c r="E16" s="102">
        <f>C16-D16</f>
        <v>-323359.75</v>
      </c>
      <c r="F16" s="105"/>
      <c r="G16" s="106"/>
    </row>
    <row r="17" spans="1:7" s="64" customFormat="1" ht="42.75">
      <c r="A17" s="104" t="s">
        <v>71</v>
      </c>
      <c r="B17" s="100" t="s">
        <v>72</v>
      </c>
      <c r="C17" s="101">
        <v>344900</v>
      </c>
      <c r="D17" s="86">
        <v>120399</v>
      </c>
      <c r="E17" s="102">
        <f>C17-D17</f>
        <v>224501</v>
      </c>
      <c r="F17" s="105"/>
      <c r="G17" s="106"/>
    </row>
    <row r="18" spans="1:7" s="64" customFormat="1" ht="48" customHeight="1">
      <c r="A18" s="104" t="s">
        <v>73</v>
      </c>
      <c r="B18" s="100" t="s">
        <v>74</v>
      </c>
      <c r="C18" s="101">
        <v>9729800</v>
      </c>
      <c r="D18" s="86">
        <v>15286417.7</v>
      </c>
      <c r="E18" s="102">
        <f>C18-D18</f>
        <v>-5556617.699999999</v>
      </c>
      <c r="F18" s="105"/>
      <c r="G18" s="106"/>
    </row>
    <row r="19" spans="1:7" s="64" customFormat="1" ht="14.25">
      <c r="A19" s="104" t="s">
        <v>163</v>
      </c>
      <c r="B19" s="100" t="s">
        <v>162</v>
      </c>
      <c r="C19" s="101">
        <v>1292900</v>
      </c>
      <c r="D19" s="86"/>
      <c r="E19" s="102">
        <f>C19-D19</f>
        <v>1292900</v>
      </c>
      <c r="F19" s="105"/>
      <c r="G19" s="106"/>
    </row>
    <row r="20" spans="1:7" s="64" customFormat="1" ht="14.25">
      <c r="A20" s="104" t="s">
        <v>324</v>
      </c>
      <c r="B20" s="100" t="s">
        <v>323</v>
      </c>
      <c r="C20" s="101"/>
      <c r="D20" s="86">
        <v>12938906.56</v>
      </c>
      <c r="E20" s="102"/>
      <c r="F20" s="105"/>
      <c r="G20" s="106"/>
    </row>
    <row r="21" spans="1:7" s="64" customFormat="1" ht="14.25">
      <c r="A21" s="99" t="s">
        <v>75</v>
      </c>
      <c r="B21" s="100" t="s">
        <v>76</v>
      </c>
      <c r="C21" s="101">
        <f>C22</f>
        <v>202200</v>
      </c>
      <c r="D21" s="101">
        <v>287900</v>
      </c>
      <c r="E21" s="102"/>
      <c r="F21" s="105"/>
      <c r="G21" s="106"/>
    </row>
    <row r="22" spans="1:7" s="64" customFormat="1" ht="14.25">
      <c r="A22" s="104" t="s">
        <v>77</v>
      </c>
      <c r="B22" s="100" t="s">
        <v>78</v>
      </c>
      <c r="C22" s="101">
        <v>202200</v>
      </c>
      <c r="D22" s="86">
        <v>287900</v>
      </c>
      <c r="E22" s="102"/>
      <c r="F22" s="105"/>
      <c r="G22" s="106"/>
    </row>
    <row r="23" spans="1:7" s="64" customFormat="1" ht="28.5">
      <c r="A23" s="104" t="s">
        <v>79</v>
      </c>
      <c r="B23" s="100" t="s">
        <v>80</v>
      </c>
      <c r="C23" s="101" t="e">
        <f>#REF!</f>
        <v>#REF!</v>
      </c>
      <c r="D23" s="101">
        <v>358950</v>
      </c>
      <c r="E23" s="102" t="e">
        <f>C23-D23</f>
        <v>#REF!</v>
      </c>
      <c r="F23" s="105"/>
      <c r="G23" s="106"/>
    </row>
    <row r="24" spans="1:7" s="64" customFormat="1" ht="33" customHeight="1">
      <c r="A24" s="104" t="s">
        <v>104</v>
      </c>
      <c r="B24" s="100" t="s">
        <v>81</v>
      </c>
      <c r="C24" s="101"/>
      <c r="D24" s="86">
        <v>26950</v>
      </c>
      <c r="E24" s="102"/>
      <c r="F24" s="105"/>
      <c r="G24" s="106"/>
    </row>
    <row r="25" spans="1:7" s="64" customFormat="1" ht="28.5">
      <c r="A25" s="104" t="s">
        <v>105</v>
      </c>
      <c r="B25" s="100" t="s">
        <v>106</v>
      </c>
      <c r="C25" s="101"/>
      <c r="D25" s="86">
        <v>332000</v>
      </c>
      <c r="E25" s="102"/>
      <c r="F25" s="105"/>
      <c r="G25" s="106"/>
    </row>
    <row r="26" spans="1:7" s="64" customFormat="1" ht="14.25">
      <c r="A26" s="104" t="s">
        <v>82</v>
      </c>
      <c r="B26" s="100" t="s">
        <v>83</v>
      </c>
      <c r="C26" s="101">
        <f>C27+C28</f>
        <v>5725400</v>
      </c>
      <c r="D26" s="101">
        <f>D27+D28+D29</f>
        <v>5576748.42</v>
      </c>
      <c r="E26" s="102">
        <f aca="true" t="shared" si="0" ref="E26:E35">C26-D26</f>
        <v>148651.58000000007</v>
      </c>
      <c r="F26" s="105"/>
      <c r="G26" s="106"/>
    </row>
    <row r="27" spans="1:7" s="64" customFormat="1" ht="14.25">
      <c r="A27" s="104" t="s">
        <v>165</v>
      </c>
      <c r="B27" s="100" t="s">
        <v>164</v>
      </c>
      <c r="C27" s="101">
        <v>5575400</v>
      </c>
      <c r="D27" s="86">
        <v>42500</v>
      </c>
      <c r="E27" s="102">
        <f t="shared" si="0"/>
        <v>5532900</v>
      </c>
      <c r="F27" s="105"/>
      <c r="G27" s="106"/>
    </row>
    <row r="28" spans="1:7" s="64" customFormat="1" ht="14.25">
      <c r="A28" s="104" t="s">
        <v>84</v>
      </c>
      <c r="B28" s="100" t="s">
        <v>85</v>
      </c>
      <c r="C28" s="101">
        <v>150000</v>
      </c>
      <c r="D28" s="86">
        <v>4884198.42</v>
      </c>
      <c r="E28" s="102">
        <f t="shared" si="0"/>
        <v>-4734198.42</v>
      </c>
      <c r="F28" s="105"/>
      <c r="G28" s="106"/>
    </row>
    <row r="29" spans="1:7" s="64" customFormat="1" ht="14.25">
      <c r="A29" s="107" t="s">
        <v>86</v>
      </c>
      <c r="B29" s="100" t="s">
        <v>87</v>
      </c>
      <c r="C29" s="108">
        <f>C30+C32+C31</f>
        <v>24118108.02</v>
      </c>
      <c r="D29" s="108">
        <v>650050</v>
      </c>
      <c r="E29" s="102">
        <f t="shared" si="0"/>
        <v>23468058.02</v>
      </c>
      <c r="F29" s="105"/>
      <c r="G29" s="106"/>
    </row>
    <row r="30" spans="1:7" s="64" customFormat="1" ht="14.25">
      <c r="A30" s="99" t="s">
        <v>88</v>
      </c>
      <c r="B30" s="109" t="s">
        <v>89</v>
      </c>
      <c r="C30" s="108">
        <v>539600</v>
      </c>
      <c r="D30" s="86">
        <f>D31+D32+D33</f>
        <v>15223141.77</v>
      </c>
      <c r="E30" s="102">
        <f t="shared" si="0"/>
        <v>-14683541.77</v>
      </c>
      <c r="F30" s="105"/>
      <c r="G30" s="106"/>
    </row>
    <row r="31" spans="1:7" s="64" customFormat="1" ht="14.25">
      <c r="A31" s="99" t="s">
        <v>91</v>
      </c>
      <c r="B31" s="109" t="s">
        <v>90</v>
      </c>
      <c r="C31" s="108">
        <v>4570400</v>
      </c>
      <c r="D31" s="86">
        <v>181392.9</v>
      </c>
      <c r="E31" s="102">
        <f t="shared" si="0"/>
        <v>4389007.1</v>
      </c>
      <c r="F31" s="105"/>
      <c r="G31" s="106"/>
    </row>
    <row r="32" spans="1:7" s="64" customFormat="1" ht="14.25">
      <c r="A32" s="99" t="s">
        <v>91</v>
      </c>
      <c r="B32" s="109" t="s">
        <v>92</v>
      </c>
      <c r="C32" s="108">
        <v>19008108.02</v>
      </c>
      <c r="D32" s="86">
        <v>1037523.59</v>
      </c>
      <c r="E32" s="102">
        <f t="shared" si="0"/>
        <v>17970584.43</v>
      </c>
      <c r="F32" s="105"/>
      <c r="G32" s="106"/>
    </row>
    <row r="33" spans="1:7" s="64" customFormat="1" ht="14.25">
      <c r="A33" s="107" t="s">
        <v>93</v>
      </c>
      <c r="B33" s="109" t="s">
        <v>94</v>
      </c>
      <c r="C33" s="108">
        <f>C34</f>
        <v>3179300</v>
      </c>
      <c r="D33" s="86">
        <v>14004225.28</v>
      </c>
      <c r="E33" s="102">
        <f t="shared" si="0"/>
        <v>-10824925.28</v>
      </c>
      <c r="F33" s="105"/>
      <c r="G33" s="106"/>
    </row>
    <row r="34" spans="1:7" s="64" customFormat="1" ht="14.25">
      <c r="A34" s="104" t="s">
        <v>95</v>
      </c>
      <c r="B34" s="109" t="s">
        <v>96</v>
      </c>
      <c r="C34" s="101">
        <v>3179300</v>
      </c>
      <c r="D34" s="86">
        <f>D35</f>
        <v>26146546.44</v>
      </c>
      <c r="E34" s="102">
        <f t="shared" si="0"/>
        <v>-22967246.44</v>
      </c>
      <c r="F34" s="105"/>
      <c r="G34" s="106"/>
    </row>
    <row r="35" spans="1:7" s="64" customFormat="1" ht="14.25">
      <c r="A35" s="104" t="s">
        <v>97</v>
      </c>
      <c r="B35" s="100" t="s">
        <v>98</v>
      </c>
      <c r="C35" s="101" t="e">
        <f>#REF!</f>
        <v>#REF!</v>
      </c>
      <c r="D35" s="101">
        <v>26146546.44</v>
      </c>
      <c r="E35" s="102" t="e">
        <f t="shared" si="0"/>
        <v>#REF!</v>
      </c>
      <c r="F35" s="105"/>
      <c r="G35" s="106"/>
    </row>
    <row r="36" spans="1:7" s="64" customFormat="1" ht="14.25">
      <c r="A36" s="158" t="s">
        <v>470</v>
      </c>
      <c r="B36" s="100" t="s">
        <v>468</v>
      </c>
      <c r="C36" s="101"/>
      <c r="D36" s="86">
        <v>4479041.44</v>
      </c>
      <c r="E36" s="102"/>
      <c r="F36" s="105"/>
      <c r="G36" s="106"/>
    </row>
    <row r="37" spans="1:7" s="64" customFormat="1" ht="14.25">
      <c r="A37" s="158" t="s">
        <v>471</v>
      </c>
      <c r="B37" s="100" t="s">
        <v>469</v>
      </c>
      <c r="C37" s="101"/>
      <c r="D37" s="86">
        <v>4479041.44</v>
      </c>
      <c r="E37" s="102"/>
      <c r="F37" s="105"/>
      <c r="G37" s="106"/>
    </row>
    <row r="38" spans="1:10" s="64" customFormat="1" ht="42.75">
      <c r="A38" s="104" t="s">
        <v>99</v>
      </c>
      <c r="B38" s="100" t="s">
        <v>100</v>
      </c>
      <c r="C38" s="101">
        <v>396168.84</v>
      </c>
      <c r="D38" s="86">
        <f>D39</f>
        <v>199437.34</v>
      </c>
      <c r="E38" s="102"/>
      <c r="F38" s="105"/>
      <c r="G38" s="106"/>
      <c r="J38" s="183"/>
    </row>
    <row r="39" spans="1:7" s="64" customFormat="1" ht="14.25">
      <c r="A39" s="104" t="s">
        <v>101</v>
      </c>
      <c r="B39" s="100" t="s">
        <v>102</v>
      </c>
      <c r="C39" s="101" t="e">
        <f>C15+C21+C29+C33+C35+#REF!+C26+#REF!</f>
        <v>#REF!</v>
      </c>
      <c r="D39" s="101">
        <v>199437.34</v>
      </c>
      <c r="E39" s="102" t="e">
        <f>C39-D39</f>
        <v>#REF!</v>
      </c>
      <c r="F39" s="105"/>
      <c r="G39" s="106"/>
    </row>
    <row r="40" spans="1:10" s="64" customFormat="1" ht="14.25">
      <c r="A40" s="110" t="s">
        <v>166</v>
      </c>
      <c r="B40" s="111"/>
      <c r="C40" s="110"/>
      <c r="D40" s="112">
        <f>D38+D34+D30+D26+D21+D15+D23+D36</f>
        <v>82392248.41999999</v>
      </c>
      <c r="J40" s="183"/>
    </row>
    <row r="41" s="64" customFormat="1" ht="14.25"/>
  </sheetData>
  <sheetProtection/>
  <mergeCells count="8">
    <mergeCell ref="A6:E6"/>
    <mergeCell ref="A7:E7"/>
    <mergeCell ref="A11:A13"/>
    <mergeCell ref="B11:B13"/>
    <mergeCell ref="C11:C13"/>
    <mergeCell ref="D11:D13"/>
    <mergeCell ref="E11:E13"/>
    <mergeCell ref="A8:D8"/>
  </mergeCells>
  <printOptions/>
  <pageMargins left="0.787401574803149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A10" sqref="A10:E10"/>
    </sheetView>
  </sheetViews>
  <sheetFormatPr defaultColWidth="8.7109375" defaultRowHeight="15"/>
  <cols>
    <col min="1" max="1" width="51.140625" style="29" customWidth="1"/>
    <col min="2" max="2" width="12.140625" style="29" hidden="1" customWidth="1"/>
    <col min="3" max="3" width="37.8515625" style="29" customWidth="1"/>
    <col min="4" max="4" width="18.140625" style="29" hidden="1" customWidth="1"/>
    <col min="5" max="5" width="21.140625" style="29" customWidth="1"/>
    <col min="6" max="6" width="18.140625" style="29" hidden="1" customWidth="1"/>
    <col min="7" max="16384" width="8.7109375" style="29" customWidth="1"/>
  </cols>
  <sheetData>
    <row r="1" spans="1:6" ht="15" customHeight="1">
      <c r="A1" s="24"/>
      <c r="B1" s="6"/>
      <c r="C1" s="21"/>
      <c r="D1" s="14"/>
      <c r="E1" s="27"/>
      <c r="F1" s="8"/>
    </row>
    <row r="2" spans="1:6" ht="15" customHeight="1">
      <c r="A2" s="24"/>
      <c r="B2" s="6"/>
      <c r="C2" s="21"/>
      <c r="D2" s="14"/>
      <c r="E2" s="63" t="s">
        <v>107</v>
      </c>
      <c r="F2" s="8"/>
    </row>
    <row r="3" spans="1:6" ht="15" customHeight="1">
      <c r="A3" s="24"/>
      <c r="B3" s="6"/>
      <c r="C3" s="21"/>
      <c r="D3" s="14"/>
      <c r="E3" s="63" t="s">
        <v>61</v>
      </c>
      <c r="F3" s="8"/>
    </row>
    <row r="4" spans="1:6" ht="15" customHeight="1">
      <c r="A4" s="24"/>
      <c r="B4" s="6"/>
      <c r="C4" s="21"/>
      <c r="D4" s="14"/>
      <c r="E4" s="63" t="s">
        <v>62</v>
      </c>
      <c r="F4" s="8"/>
    </row>
    <row r="5" spans="1:6" ht="15" customHeight="1">
      <c r="A5" s="24"/>
      <c r="B5" s="6"/>
      <c r="C5" s="21"/>
      <c r="D5" s="14"/>
      <c r="E5" s="63" t="s">
        <v>473</v>
      </c>
      <c r="F5" s="8"/>
    </row>
    <row r="6" spans="1:6" ht="15" customHeight="1">
      <c r="A6" s="24"/>
      <c r="B6" s="6"/>
      <c r="C6" s="21"/>
      <c r="D6" s="14"/>
      <c r="E6" s="44"/>
      <c r="F6" s="8"/>
    </row>
    <row r="7" spans="1:6" ht="18.75" customHeight="1">
      <c r="A7" s="177" t="s">
        <v>175</v>
      </c>
      <c r="B7" s="177"/>
      <c r="C7" s="177"/>
      <c r="D7" s="177"/>
      <c r="E7" s="177"/>
      <c r="F7" s="66"/>
    </row>
    <row r="8" spans="1:6" ht="18.75" customHeight="1">
      <c r="A8" s="177" t="s">
        <v>176</v>
      </c>
      <c r="B8" s="177"/>
      <c r="C8" s="177"/>
      <c r="D8" s="177"/>
      <c r="E8" s="177"/>
      <c r="F8" s="66"/>
    </row>
    <row r="9" spans="1:6" ht="18" customHeight="1">
      <c r="A9" s="178" t="s">
        <v>177</v>
      </c>
      <c r="B9" s="179"/>
      <c r="C9" s="179"/>
      <c r="D9" s="179"/>
      <c r="E9" s="179"/>
      <c r="F9" s="179"/>
    </row>
    <row r="10" spans="1:6" ht="18" customHeight="1">
      <c r="A10" s="175" t="s">
        <v>360</v>
      </c>
      <c r="B10" s="175"/>
      <c r="C10" s="175"/>
      <c r="D10" s="175"/>
      <c r="E10" s="175"/>
      <c r="F10" s="67"/>
    </row>
    <row r="11" spans="1:6" ht="14.25" customHeight="1">
      <c r="A11" s="68"/>
      <c r="B11" s="68"/>
      <c r="C11" s="68"/>
      <c r="D11" s="68"/>
      <c r="E11" s="68"/>
      <c r="F11" s="67"/>
    </row>
    <row r="12" spans="1:6" ht="12" customHeight="1">
      <c r="A12" s="16"/>
      <c r="B12" s="1" t="s">
        <v>14</v>
      </c>
      <c r="C12" s="22"/>
      <c r="D12" s="2" t="s">
        <v>14</v>
      </c>
      <c r="E12" s="138" t="s">
        <v>66</v>
      </c>
      <c r="F12" s="5" t="s">
        <v>14</v>
      </c>
    </row>
    <row r="13" spans="1:6" s="64" customFormat="1" ht="13.5" customHeight="1">
      <c r="A13" s="180" t="s">
        <v>319</v>
      </c>
      <c r="B13" s="180" t="s">
        <v>7</v>
      </c>
      <c r="C13" s="180" t="s">
        <v>108</v>
      </c>
      <c r="D13" s="180" t="s">
        <v>38</v>
      </c>
      <c r="E13" s="180" t="s">
        <v>318</v>
      </c>
      <c r="F13" s="180" t="s">
        <v>19</v>
      </c>
    </row>
    <row r="14" spans="1:6" s="64" customFormat="1" ht="12" customHeight="1">
      <c r="A14" s="181"/>
      <c r="B14" s="181"/>
      <c r="C14" s="181"/>
      <c r="D14" s="181"/>
      <c r="E14" s="181"/>
      <c r="F14" s="181"/>
    </row>
    <row r="15" spans="1:6" s="64" customFormat="1" ht="11.25" customHeight="1">
      <c r="A15" s="181"/>
      <c r="B15" s="181"/>
      <c r="C15" s="181"/>
      <c r="D15" s="181"/>
      <c r="E15" s="181"/>
      <c r="F15" s="181"/>
    </row>
    <row r="16" spans="1:6" s="64" customFormat="1" ht="11.25" customHeight="1" hidden="1">
      <c r="A16" s="181"/>
      <c r="B16" s="181"/>
      <c r="C16" s="181"/>
      <c r="D16" s="181"/>
      <c r="E16" s="181"/>
      <c r="F16" s="181"/>
    </row>
    <row r="17" spans="1:6" s="64" customFormat="1" ht="10.5" customHeight="1" hidden="1">
      <c r="A17" s="181"/>
      <c r="B17" s="181"/>
      <c r="C17" s="181"/>
      <c r="D17" s="181"/>
      <c r="E17" s="181"/>
      <c r="F17" s="181"/>
    </row>
    <row r="18" spans="1:6" s="64" customFormat="1" ht="12" customHeight="1" thickBot="1">
      <c r="A18" s="69">
        <v>1</v>
      </c>
      <c r="B18" s="70">
        <v>2</v>
      </c>
      <c r="C18" s="71">
        <v>3</v>
      </c>
      <c r="D18" s="72" t="s">
        <v>54</v>
      </c>
      <c r="E18" s="72" t="s">
        <v>4</v>
      </c>
      <c r="F18" s="113" t="s">
        <v>45</v>
      </c>
    </row>
    <row r="19" spans="1:6" s="64" customFormat="1" ht="28.5">
      <c r="A19" s="122" t="s">
        <v>46</v>
      </c>
      <c r="B19" s="73">
        <v>500</v>
      </c>
      <c r="C19" s="132" t="s">
        <v>20</v>
      </c>
      <c r="D19" s="74">
        <v>14406117.16</v>
      </c>
      <c r="E19" s="120">
        <v>2866485.57</v>
      </c>
      <c r="F19" s="114">
        <v>9731524.67</v>
      </c>
    </row>
    <row r="20" spans="1:6" s="64" customFormat="1" ht="14.25">
      <c r="A20" s="122" t="s">
        <v>39</v>
      </c>
      <c r="B20" s="75">
        <v>700</v>
      </c>
      <c r="C20" s="132"/>
      <c r="D20" s="76">
        <v>14406117.16</v>
      </c>
      <c r="E20" s="120"/>
      <c r="F20" s="115">
        <v>9731524.67</v>
      </c>
    </row>
    <row r="21" spans="1:6" s="64" customFormat="1" ht="28.5" hidden="1">
      <c r="A21" s="122" t="s">
        <v>456</v>
      </c>
      <c r="B21" s="75">
        <v>710</v>
      </c>
      <c r="C21" s="132" t="s">
        <v>20</v>
      </c>
      <c r="D21" s="76">
        <v>-42672000</v>
      </c>
      <c r="E21" s="120" t="s">
        <v>16</v>
      </c>
      <c r="F21" s="116" t="s">
        <v>2</v>
      </c>
    </row>
    <row r="22" spans="1:6" s="64" customFormat="1" ht="14.25" hidden="1">
      <c r="A22" s="122" t="s">
        <v>316</v>
      </c>
      <c r="B22" s="75">
        <v>710</v>
      </c>
      <c r="C22" s="132"/>
      <c r="D22" s="76">
        <v>-42672000</v>
      </c>
      <c r="E22" s="120"/>
      <c r="F22" s="116" t="s">
        <v>2</v>
      </c>
    </row>
    <row r="23" spans="1:6" s="64" customFormat="1" ht="14.25" hidden="1">
      <c r="A23" s="134" t="s">
        <v>317</v>
      </c>
      <c r="B23" s="75">
        <v>710</v>
      </c>
      <c r="C23" s="132" t="s">
        <v>20</v>
      </c>
      <c r="D23" s="76">
        <v>-42672000</v>
      </c>
      <c r="E23" s="120" t="s">
        <v>16</v>
      </c>
      <c r="F23" s="116" t="s">
        <v>2</v>
      </c>
    </row>
    <row r="24" spans="1:6" s="64" customFormat="1" ht="14.25" hidden="1">
      <c r="A24" s="135" t="s">
        <v>316</v>
      </c>
      <c r="B24" s="75">
        <v>710</v>
      </c>
      <c r="C24" s="132"/>
      <c r="D24" s="76">
        <v>-42672000</v>
      </c>
      <c r="E24" s="120"/>
      <c r="F24" s="116" t="s">
        <v>2</v>
      </c>
    </row>
    <row r="25" spans="1:6" s="64" customFormat="1" ht="14.25" hidden="1">
      <c r="A25" s="122" t="s">
        <v>39</v>
      </c>
      <c r="B25" s="75">
        <v>720</v>
      </c>
      <c r="C25" s="132"/>
      <c r="D25" s="76">
        <v>57078117.16</v>
      </c>
      <c r="E25" s="120"/>
      <c r="F25" s="116" t="s">
        <v>2</v>
      </c>
    </row>
    <row r="26" spans="1:6" s="64" customFormat="1" ht="28.5" hidden="1">
      <c r="A26" s="122" t="s">
        <v>456</v>
      </c>
      <c r="B26" s="75">
        <v>720</v>
      </c>
      <c r="C26" s="132" t="s">
        <v>20</v>
      </c>
      <c r="D26" s="76">
        <v>57078117.16</v>
      </c>
      <c r="E26" s="120" t="s">
        <v>16</v>
      </c>
      <c r="F26" s="116" t="s">
        <v>2</v>
      </c>
    </row>
    <row r="27" spans="1:6" s="64" customFormat="1" ht="14.25" hidden="1">
      <c r="A27" s="122" t="s">
        <v>316</v>
      </c>
      <c r="B27" s="75">
        <v>720</v>
      </c>
      <c r="C27" s="132"/>
      <c r="D27" s="76">
        <v>57078117.16</v>
      </c>
      <c r="E27" s="120"/>
      <c r="F27" s="116" t="s">
        <v>2</v>
      </c>
    </row>
    <row r="28" spans="1:6" s="64" customFormat="1" ht="29.25" hidden="1" thickBot="1">
      <c r="A28" s="122" t="s">
        <v>457</v>
      </c>
      <c r="B28" s="75">
        <v>720</v>
      </c>
      <c r="C28" s="132" t="s">
        <v>464</v>
      </c>
      <c r="D28" s="76">
        <v>57078117.16</v>
      </c>
      <c r="E28" s="120" t="s">
        <v>16</v>
      </c>
      <c r="F28" s="116" t="s">
        <v>2</v>
      </c>
    </row>
    <row r="29" spans="1:6" s="64" customFormat="1" ht="42.75" hidden="1">
      <c r="A29" s="122" t="s">
        <v>458</v>
      </c>
      <c r="B29" s="77"/>
      <c r="C29" s="132" t="s">
        <v>465</v>
      </c>
      <c r="D29" s="78"/>
      <c r="E29" s="120" t="s">
        <v>16</v>
      </c>
      <c r="F29" s="117" t="s">
        <v>14</v>
      </c>
    </row>
    <row r="30" spans="1:6" s="64" customFormat="1" ht="43.5" customHeight="1" hidden="1">
      <c r="A30" s="122" t="s">
        <v>459</v>
      </c>
      <c r="B30" s="133" t="s">
        <v>171</v>
      </c>
      <c r="C30" s="132" t="s">
        <v>466</v>
      </c>
      <c r="D30" s="118"/>
      <c r="E30" s="120" t="s">
        <v>16</v>
      </c>
      <c r="F30" s="98" t="s">
        <v>14</v>
      </c>
    </row>
    <row r="31" spans="1:6" ht="28.5" hidden="1">
      <c r="A31" s="122" t="s">
        <v>460</v>
      </c>
      <c r="B31" s="136" t="s">
        <v>172</v>
      </c>
      <c r="C31" s="132" t="s">
        <v>20</v>
      </c>
      <c r="D31" s="137"/>
      <c r="E31" s="120" t="s">
        <v>16</v>
      </c>
      <c r="F31" s="26" t="s">
        <v>14</v>
      </c>
    </row>
    <row r="32" spans="1:6" ht="14.25" hidden="1">
      <c r="A32" s="122" t="s">
        <v>316</v>
      </c>
      <c r="B32" s="136" t="s">
        <v>173</v>
      </c>
      <c r="C32" s="132"/>
      <c r="D32" s="98"/>
      <c r="E32" s="120"/>
      <c r="F32" s="7" t="s">
        <v>14</v>
      </c>
    </row>
    <row r="33" spans="1:6" ht="15" thickBot="1">
      <c r="A33" s="122" t="s">
        <v>22</v>
      </c>
      <c r="B33" s="136" t="s">
        <v>174</v>
      </c>
      <c r="C33" s="132"/>
      <c r="D33" s="98"/>
      <c r="E33" s="120">
        <v>2866485.57</v>
      </c>
      <c r="F33" s="7" t="s">
        <v>14</v>
      </c>
    </row>
    <row r="34" spans="1:6" ht="15" thickBot="1">
      <c r="A34" s="122" t="s">
        <v>461</v>
      </c>
      <c r="B34" s="155" t="s">
        <v>467</v>
      </c>
      <c r="C34" s="132" t="s">
        <v>467</v>
      </c>
      <c r="D34" s="21"/>
      <c r="E34" s="120">
        <v>2866485.57</v>
      </c>
      <c r="F34" s="7" t="s">
        <v>14</v>
      </c>
    </row>
    <row r="35" spans="1:6" ht="15" thickBot="1">
      <c r="A35" s="122" t="s">
        <v>18</v>
      </c>
      <c r="B35" s="155"/>
      <c r="C35" s="132"/>
      <c r="D35" s="28"/>
      <c r="E35" s="120">
        <v>-107286724.52</v>
      </c>
      <c r="F35" s="28"/>
    </row>
    <row r="36" spans="1:6" ht="15.75" customHeight="1">
      <c r="A36" s="122" t="s">
        <v>462</v>
      </c>
      <c r="B36" s="155" t="s">
        <v>167</v>
      </c>
      <c r="C36" s="132" t="s">
        <v>167</v>
      </c>
      <c r="D36" s="28"/>
      <c r="E36" s="120">
        <v>-107286724.52</v>
      </c>
      <c r="F36" s="28"/>
    </row>
    <row r="37" spans="1:6" ht="28.5">
      <c r="A37" s="122" t="s">
        <v>24</v>
      </c>
      <c r="B37" s="48"/>
      <c r="C37" s="132" t="s">
        <v>168</v>
      </c>
      <c r="D37" s="28"/>
      <c r="E37" s="120">
        <v>-107286724.52</v>
      </c>
      <c r="F37" s="28"/>
    </row>
    <row r="38" spans="1:6" ht="28.5">
      <c r="A38" s="122" t="s">
        <v>55</v>
      </c>
      <c r="B38" s="156" t="s">
        <v>169</v>
      </c>
      <c r="C38" s="132"/>
      <c r="D38" s="28"/>
      <c r="E38" s="120">
        <v>-107286724.52</v>
      </c>
      <c r="F38" s="28"/>
    </row>
    <row r="39" spans="1:6" ht="28.5">
      <c r="A39" s="122" t="s">
        <v>6</v>
      </c>
      <c r="B39" s="157" t="s">
        <v>170</v>
      </c>
      <c r="C39" s="132"/>
      <c r="D39" s="23"/>
      <c r="E39" s="120">
        <v>-107286724.52</v>
      </c>
      <c r="F39" s="28"/>
    </row>
    <row r="40" spans="1:6" ht="14.25">
      <c r="A40" s="122" t="s">
        <v>13</v>
      </c>
      <c r="B40" s="19"/>
      <c r="C40" s="132"/>
      <c r="D40" s="12"/>
      <c r="E40" s="120">
        <v>110153210.09</v>
      </c>
      <c r="F40" s="28"/>
    </row>
    <row r="41" spans="1:6" ht="15" customHeight="1">
      <c r="A41" s="122" t="s">
        <v>463</v>
      </c>
      <c r="B41" s="3"/>
      <c r="C41" s="132" t="s">
        <v>171</v>
      </c>
      <c r="D41" s="12"/>
      <c r="E41" s="120">
        <v>110153210.09</v>
      </c>
      <c r="F41" s="11"/>
    </row>
    <row r="42" spans="1:6" ht="28.5">
      <c r="A42" s="122" t="s">
        <v>53</v>
      </c>
      <c r="B42" s="3"/>
      <c r="C42" s="132" t="s">
        <v>172</v>
      </c>
      <c r="D42" s="12"/>
      <c r="E42" s="120">
        <v>110153210.09</v>
      </c>
      <c r="F42" s="11"/>
    </row>
    <row r="43" spans="1:5" ht="28.5">
      <c r="A43" s="122" t="s">
        <v>30</v>
      </c>
      <c r="C43" s="132" t="s">
        <v>173</v>
      </c>
      <c r="E43" s="120">
        <v>110153210.09</v>
      </c>
    </row>
    <row r="44" spans="1:5" ht="28.5">
      <c r="A44" s="122" t="s">
        <v>57</v>
      </c>
      <c r="C44" s="132" t="s">
        <v>174</v>
      </c>
      <c r="E44" s="120">
        <v>110153210.09</v>
      </c>
    </row>
  </sheetData>
  <sheetProtection/>
  <mergeCells count="10">
    <mergeCell ref="A7:E7"/>
    <mergeCell ref="A8:E8"/>
    <mergeCell ref="A9:F9"/>
    <mergeCell ref="A13:A17"/>
    <mergeCell ref="B13:B17"/>
    <mergeCell ref="C13:C17"/>
    <mergeCell ref="D13:D17"/>
    <mergeCell ref="E13:E17"/>
    <mergeCell ref="F13:F17"/>
    <mergeCell ref="A10:E10"/>
  </mergeCells>
  <printOptions/>
  <pageMargins left="0.7874015748031497" right="0.7086614173228347" top="0.7480314960629921" bottom="0.7480314960629921" header="0.31496062992125984" footer="0.3149606299212598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2019-07-02T08:40:58Z</cp:lastPrinted>
  <dcterms:created xsi:type="dcterms:W3CDTF">2016-02-12T02:03:05Z</dcterms:created>
  <dcterms:modified xsi:type="dcterms:W3CDTF">2020-04-28T08:52:30Z</dcterms:modified>
  <cp:category/>
  <cp:version/>
  <cp:contentType/>
  <cp:contentStatus/>
</cp:coreProperties>
</file>