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528" windowWidth="7632" windowHeight="8352" tabRatio="598" activeTab="2"/>
  </bookViews>
  <sheets>
    <sheet name="4" sheetId="1" r:id="rId1"/>
    <sheet name="5" sheetId="2" r:id="rId2"/>
    <sheet name="6" sheetId="3" r:id="rId3"/>
  </sheets>
  <definedNames>
    <definedName name="_xlnm.Print_Titles" localSheetId="1">'5'!$14:$14</definedName>
    <definedName name="_xlnm.Print_Titles" localSheetId="2">'6'!$13:$13</definedName>
    <definedName name="_xlnm.Print_Area" localSheetId="0">'4'!$A$1:$C$38</definedName>
  </definedNames>
  <calcPr fullCalcOnLoad="1"/>
</workbook>
</file>

<file path=xl/sharedStrings.xml><?xml version="1.0" encoding="utf-8"?>
<sst xmlns="http://schemas.openxmlformats.org/spreadsheetml/2006/main" count="3287" uniqueCount="268">
  <si>
    <t>Наименование</t>
  </si>
  <si>
    <t>В С Е Г О</t>
  </si>
  <si>
    <t>ОБЩЕГОСУДАРСТВЕННЫЕ ВОПРОСЫ</t>
  </si>
  <si>
    <t>000</t>
  </si>
  <si>
    <t>Расходы</t>
  </si>
  <si>
    <t>200</t>
  </si>
  <si>
    <t>210</t>
  </si>
  <si>
    <t>Заработная плата</t>
  </si>
  <si>
    <t>211</t>
  </si>
  <si>
    <t>213</t>
  </si>
  <si>
    <t>220</t>
  </si>
  <si>
    <t>Транспортные услуги</t>
  </si>
  <si>
    <t>222</t>
  </si>
  <si>
    <t>0000000</t>
  </si>
  <si>
    <t>Услуги связи</t>
  </si>
  <si>
    <t>221</t>
  </si>
  <si>
    <t>Коммунальные услуги</t>
  </si>
  <si>
    <t>223</t>
  </si>
  <si>
    <t>225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</si>
  <si>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</si>
  <si>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</si>
  <si>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</si>
  <si>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</si>
  <si>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</si>
  <si>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</si>
  <si>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</si>
  <si>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</si>
  <si>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</si>
  <si>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Резервные фонды</t>
  </si>
  <si>
    <t>05</t>
  </si>
  <si>
    <t>Культура</t>
  </si>
  <si>
    <t>737</t>
  </si>
  <si>
    <t>Сумма</t>
  </si>
  <si>
    <t>Мобилизационная и вневойсковая подготовка</t>
  </si>
  <si>
    <t>Благоустройство</t>
  </si>
  <si>
    <t>Уличное освещение</t>
  </si>
  <si>
    <t>0013600</t>
  </si>
  <si>
    <t>001</t>
  </si>
  <si>
    <t>Начисления на выплату по оплате труда</t>
  </si>
  <si>
    <t>Оплата труда и начисления на выплаты по оплате труда</t>
  </si>
  <si>
    <t>Приобретение работ, услуг</t>
  </si>
  <si>
    <t>Прочие работы, услуги</t>
  </si>
  <si>
    <t>Выполнение функций органами местного самоуправления</t>
  </si>
  <si>
    <t>500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</si>
  <si>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</si>
  <si>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</si>
  <si>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Оплата работ, услуг</t>
  </si>
  <si>
    <t>Работы, услуги на содержание имущества</t>
  </si>
  <si>
    <t>Работы, услуги по содержанию имущества</t>
  </si>
  <si>
    <t>3500300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</si>
  <si>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</si>
  <si>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Жилищное хозяйство</t>
  </si>
  <si>
    <t>0700500</t>
  </si>
  <si>
    <t>Безвозмездные перечисления бюджетам</t>
  </si>
  <si>
    <t>Иные межбюджетные трансферты</t>
  </si>
  <si>
    <t>Резервные фонды местных администраций</t>
  </si>
  <si>
    <t>Прочие мероприятия по благоустройству городских округов и поселений</t>
  </si>
  <si>
    <t>Озеленение</t>
  </si>
  <si>
    <t>Функционирование высшего должностного лица субъекта Российской Федерации и муниципального образования</t>
  </si>
  <si>
    <t>Перечисления другим бюджетам бюджетной системы РФ</t>
  </si>
  <si>
    <t>Коммунальное хозяйство</t>
  </si>
  <si>
    <t>РАСПРЕДЕЛЕНИЕ БЮДЖЕТНЫХ АССИГНОВАНИЙ ПО РАЗДЕЛАМ, ПОДРАЗДЕЛАМ,</t>
  </si>
  <si>
    <t>КОСГУ</t>
  </si>
  <si>
    <t>НАЦИОНАЛЬНАЯ ОБОРОНА</t>
  </si>
  <si>
    <t>ЖИЛИЩНО-КОММУНАЛЬНОЕ ХОЗЯЙСТВО</t>
  </si>
  <si>
    <t>ИТОГО РАСХОДОВ</t>
  </si>
  <si>
    <t>НАЦИОНАЛЬНАЯ ЭКОНОМИКА</t>
  </si>
  <si>
    <t>Другие вопросы в области национальной экономики</t>
  </si>
  <si>
    <t xml:space="preserve">РАСПРЕДЕЛЕНИЕ БЮДЖЕТНЫХ АССИГНОВАНИЙ ПО РАЗДЕЛАМ </t>
  </si>
  <si>
    <t>ЦЕЛЕВЫМ СТАТЬЯМ И ВИДАМ РАСХОДОВ КЛАССИФИКАЦИИ РАСХОДОВ БЮДЖЕТОВ</t>
  </si>
  <si>
    <t>КУЛЬТУРА И КИНЕМАТОГРАФИЯ</t>
  </si>
  <si>
    <t xml:space="preserve">РАСПРЕДЕЛЕНИЕ БЮДЖЕТНЫХ АССИГНОВАНИЙ </t>
  </si>
  <si>
    <t xml:space="preserve"> ПО РАЗДЕЛАМ, ПОДРАЗДЕЛАМ, ЦЕЛЕВЫМ СТАТЬЯМ И ВИДАМ </t>
  </si>
  <si>
    <t>ЖИЛИЩНО-КОММУНАЬНОЕ ХОЗЯЙСТВО</t>
  </si>
  <si>
    <t>ЗДРАВООХРАНЕНИЕ</t>
  </si>
  <si>
    <t>Амбулаторная помощь</t>
  </si>
  <si>
    <t>Поликлиники, амбулатории, диагностические центры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</si>
  <si>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</si>
  <si>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межбюдетные трансферты общего характера</t>
  </si>
  <si>
    <t>Приложение № 5</t>
  </si>
  <si>
    <t>Выполнение функций казенными учреждениями</t>
  </si>
  <si>
    <t>Прочие межбюджетные трансферты общего характера</t>
  </si>
  <si>
    <t>Обеспечение проведения выборов и референдумов</t>
  </si>
  <si>
    <t>муниципального образования</t>
  </si>
  <si>
    <t>Дорожное хозяйство</t>
  </si>
  <si>
    <t>Муниципальные программы Молодежного сельского поселения</t>
  </si>
  <si>
    <t>Фонд софинансирования</t>
  </si>
  <si>
    <t>7971001</t>
  </si>
  <si>
    <t>5930000</t>
  </si>
  <si>
    <t>Реализация мероприятий перечня проектов народных инициатив по подготовке к празднованию 75-летия Иркутской области</t>
  </si>
  <si>
    <t>7971000</t>
  </si>
  <si>
    <t>Целевая программа "Развитие хоккея на территории Молодежного муниципального образования"</t>
  </si>
  <si>
    <t>Дорожное хозяйство (дорожные фонды)</t>
  </si>
  <si>
    <t>к решению Думы Молодежного</t>
  </si>
  <si>
    <t>тыс. рублей</t>
  </si>
  <si>
    <t>РзПр</t>
  </si>
  <si>
    <t>0102</t>
  </si>
  <si>
    <t>0104</t>
  </si>
  <si>
    <t>0107</t>
  </si>
  <si>
    <t>0111</t>
  </si>
  <si>
    <t>0203</t>
  </si>
  <si>
    <t>0409</t>
  </si>
  <si>
    <t>0412</t>
  </si>
  <si>
    <t>0501</t>
  </si>
  <si>
    <t>0503</t>
  </si>
  <si>
    <t>0801</t>
  </si>
  <si>
    <t>0902</t>
  </si>
  <si>
    <t>1403</t>
  </si>
  <si>
    <t>0100</t>
  </si>
  <si>
    <t>0200</t>
  </si>
  <si>
    <t>0400</t>
  </si>
  <si>
    <t>0500</t>
  </si>
  <si>
    <t>0800</t>
  </si>
  <si>
    <t>0900</t>
  </si>
  <si>
    <t>1400</t>
  </si>
  <si>
    <t>НАЦИОНАЛЬНАЯ БЕЗОПАСНОСТЬ И ПРАВООХРАНИТЕЛЬНАЯ ДЕЯТЕЛЬНОСТЬ</t>
  </si>
  <si>
    <t>Обеспечение пожарной безопасности</t>
  </si>
  <si>
    <t>Функционирование органов в сфере национальной безопасности и правоохранительной деятельности</t>
  </si>
  <si>
    <t>2026700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</si>
  <si>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</si>
  <si>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</si>
  <si>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0300</t>
  </si>
  <si>
    <t>0310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</si>
  <si>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</si>
  <si>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</si>
  <si>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91.1.60.01</t>
  </si>
  <si>
    <t>91.1.60.04</t>
  </si>
  <si>
    <t>91.3.51.18</t>
  </si>
  <si>
    <t>91.1.60.09</t>
  </si>
  <si>
    <t>Текущий ремонт в сфере установленных функций</t>
  </si>
  <si>
    <t>91.1.60.00</t>
  </si>
  <si>
    <t>91.1.61.01</t>
  </si>
  <si>
    <t>91.1.61.05</t>
  </si>
  <si>
    <t>91.1.61.03</t>
  </si>
  <si>
    <t>91.1.60.20</t>
  </si>
  <si>
    <t>91.1.00.00</t>
  </si>
  <si>
    <t>91.1.60.15</t>
  </si>
  <si>
    <t>0502</t>
  </si>
  <si>
    <t>20.9.99.00</t>
  </si>
  <si>
    <t>244</t>
  </si>
  <si>
    <t>121</t>
  </si>
  <si>
    <t>852</t>
  </si>
  <si>
    <t>870</t>
  </si>
  <si>
    <t>Субвенции на осуществление первичного воинского учета на территориях, где отсутствуют военные комиссариаты</t>
  </si>
  <si>
    <t>00.0.00.00</t>
  </si>
  <si>
    <t>Осуществление органами местного самоуправления полномочий местного значения поселения</t>
  </si>
  <si>
    <t xml:space="preserve">Обеспечение деятельности в сфере установленных функций 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</si>
  <si>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</si>
  <si>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</si>
  <si>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платежей</t>
  </si>
  <si>
    <t>Резервный фонд администрации муниципального образования</t>
  </si>
  <si>
    <t>Непрограммные расходы органов местного самоуправления за счет средств федерального бюджета</t>
  </si>
  <si>
    <t>111</t>
  </si>
  <si>
    <t>Мероприятия по осуществлению деятельности дворцов и домов культуры, других учреждений культуры</t>
  </si>
  <si>
    <t>242</t>
  </si>
  <si>
    <t>20.1.99.01</t>
  </si>
  <si>
    <t>20.0.00.00</t>
  </si>
  <si>
    <t>Программные расходы</t>
  </si>
  <si>
    <t>20.9.00.00</t>
  </si>
  <si>
    <t>Реализация мероприятий муниципальной программы за счет средств местного бюджета</t>
  </si>
  <si>
    <t>Муниципальная программа "Энергосбережение и повышение энергетической эффективности на территории Иркутской области</t>
  </si>
  <si>
    <t>540</t>
  </si>
  <si>
    <t>МЕЖБЮДЖЕТНЫЕ ТРАНСФЕРТЫ ОБЩЕГО ХАРАКТЕРА БЮДЖЕТАМ БЮДЖЕТНОЙ СИСТЕМЫ РОССИЙСКОЙ ФЕДЕРАЦИИ</t>
  </si>
  <si>
    <t>Непрограммные расходы органов местного самоуправления за счет средств местного бюджета</t>
  </si>
  <si>
    <t>91.2.06.00</t>
  </si>
  <si>
    <t>Непрограммные расходы органов местного самоуправления за счет средств областного бюджета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</si>
  <si>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</si>
  <si>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</si>
  <si>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Другие общегосударственные вопросы</t>
  </si>
  <si>
    <t>91.1.60.05</t>
  </si>
  <si>
    <t>Мероприятия в области жилищно-коммунального хозяйства</t>
  </si>
  <si>
    <t>Бюджетные инвестиции в объекты капитального строительства государственной (муниципальной) собственности</t>
  </si>
  <si>
    <t>91.1.60.17</t>
  </si>
  <si>
    <t>414</t>
  </si>
  <si>
    <t>91.1.61.02</t>
  </si>
  <si>
    <t>Иные мероприятия в сфере установленных функций</t>
  </si>
  <si>
    <t>0314</t>
  </si>
  <si>
    <t>Другие вопросы в области национальной безопасности и правоохранительной деятельности</t>
  </si>
  <si>
    <t>91.1.60.07</t>
  </si>
  <si>
    <t>Реализация других функций, связанных с обеспечением национальной безопасности и правоохранительной деятельности</t>
  </si>
  <si>
    <t>20.2.00.00</t>
  </si>
  <si>
    <t>Модернизация объектов коммунальной инфраструктуры Иркутской области</t>
  </si>
  <si>
    <t>20.2.99.00</t>
  </si>
  <si>
    <t>91.1.60.08</t>
  </si>
  <si>
    <t>Закупка товаров, работ и услуг в целях капитального ремонта государственного (муниципального) имущества</t>
  </si>
  <si>
    <t>Строительство, реконструкция, капитальный ремонт в сфере установленных функций</t>
  </si>
  <si>
    <t>Реализация мероприятий перечня проектов народных инициатив за счет средств местного бюджета</t>
  </si>
  <si>
    <t>Реализация мероприятий перечня проектов народных инициатив за счет средств областного бюджета</t>
  </si>
  <si>
    <t>91.1.01.05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</si>
  <si>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</si>
  <si>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</si>
  <si>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91.1.60.06</t>
  </si>
  <si>
    <t>Подготовка населения и организаций к действиям в чрезвычайной ситуации в мирное и военное время</t>
  </si>
  <si>
    <t>"О бюджете Молодежного</t>
  </si>
  <si>
    <t>Приложение № 4</t>
  </si>
  <si>
    <t>муниципального образования 2016 год"</t>
  </si>
  <si>
    <t>И ПОДРАЗДЕЛАМ КЛАССИФИКАЦИИ РАСХОДОВ БЮДЖЕТОВ НА 2016 ГОД</t>
  </si>
  <si>
    <t>РАСХОДОВ КЛАССИФИКАЦИИ РАСХОДОВ БЮДЖЕТОВ НА 2016 ГОД</t>
  </si>
  <si>
    <t>В ВЕДОМСТВЕННОЙ СТРУКТУРЕ РАСХОДОВ БЮДЖЕТА ММО НА 2016 ГОД</t>
  </si>
  <si>
    <t>Приложение № 6</t>
  </si>
  <si>
    <t>муниципального образования на  2016 год"</t>
  </si>
  <si>
    <t>Закупка товаров, работ и услуг в сфере информационно- коммуникационных технологий</t>
  </si>
  <si>
    <t>КЦСР</t>
  </si>
  <si>
    <t>КВР</t>
  </si>
  <si>
    <t>КВСР</t>
  </si>
  <si>
    <t>0000000000</t>
  </si>
  <si>
    <t>9110000000</t>
  </si>
  <si>
    <t>9110060000</t>
  </si>
  <si>
    <t>9110060001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</si>
  <si>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</si>
  <si>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</si>
  <si>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</si>
  <si>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Расходы на выплаты персоналу государственных (муниципальных) органов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</si>
  <si>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</si>
  <si>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</si>
  <si>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</si>
  <si>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9100000000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</si>
  <si>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</si>
  <si>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</si>
  <si>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</si>
  <si>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 xml:space="preserve">Непрограммные расходы органов местного самоуправления </t>
  </si>
  <si>
    <t>9120000000</t>
  </si>
  <si>
    <t>9120073150</t>
  </si>
  <si>
    <t>9110060004</t>
  </si>
  <si>
    <t>9130000000</t>
  </si>
  <si>
    <t>9130051180</t>
  </si>
  <si>
    <t>2000000000</t>
  </si>
  <si>
    <t>2010000000</t>
  </si>
  <si>
    <t>2010099000</t>
  </si>
  <si>
    <t>2090000000</t>
  </si>
  <si>
    <t>Муниципальная программа "Энергосбережение и повышение энергетической эффективности на территории Иркутской области"</t>
  </si>
  <si>
    <t>2090099000</t>
  </si>
  <si>
    <t>9110060100</t>
  </si>
  <si>
    <t>9110060101</t>
  </si>
  <si>
    <t>9110060105</t>
  </si>
  <si>
    <t>9110060015</t>
  </si>
  <si>
    <t>9110060020</t>
  </si>
  <si>
    <t>Межбюджетные трансферты</t>
  </si>
  <si>
    <t>119</t>
  </si>
  <si>
    <t>на 2016 год"</t>
  </si>
  <si>
    <t>Непрограммные расходы органов местного самоуправления</t>
  </si>
  <si>
    <t>00000000000</t>
  </si>
  <si>
    <t>20000000000</t>
  </si>
  <si>
    <t>9110060103</t>
  </si>
  <si>
    <t>9110060011</t>
  </si>
  <si>
    <t>2010099020</t>
  </si>
  <si>
    <t>Иные мероприятия</t>
  </si>
  <si>
    <t>2020099000</t>
  </si>
  <si>
    <t>2020000000</t>
  </si>
  <si>
    <t>400</t>
  </si>
  <si>
    <t>Капитальные вложения в объекты недвижимого имущества государственной (муниципальной) собственности</t>
  </si>
  <si>
    <t>9110060017</t>
  </si>
  <si>
    <t>830</t>
  </si>
  <si>
    <t>831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</si>
  <si>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</si>
  <si>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 власти (гос оргшанов), органов местного самоупарвления либодолжностных лиц этих органов, а также в результате деятельности казенных учреждений</t>
  </si>
  <si>
    <t>000000000</t>
  </si>
  <si>
    <t>9110060006</t>
  </si>
  <si>
    <t>91100S2370</t>
  </si>
  <si>
    <t>Субсидии на реализацию мероприятий перечня проектов народных инициатив за счет областного бюджета</t>
  </si>
  <si>
    <t>9120072370</t>
  </si>
  <si>
    <t>9110060009</t>
  </si>
  <si>
    <t>9110060010</t>
  </si>
  <si>
    <t>9110060003</t>
  </si>
  <si>
    <t>Проведение выборов и референдумов</t>
  </si>
  <si>
    <t>от   28.06.2016 г.  № 06-03/дсп</t>
  </si>
  <si>
    <t>от   28.06.2016 г.  № 06-03 /дсп</t>
  </si>
  <si>
    <t>от   28.06.2016 г.  №  06-03/дсп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</si>
</sst>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0" borderId="1">
      <alignment horizontal="left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7" fillId="0" borderId="11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shrinkToFi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2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164" fontId="7" fillId="0" borderId="12" xfId="0" applyNumberFormat="1" applyFont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7" fillId="0" borderId="11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/>
    </xf>
    <xf numFmtId="0" fontId="11" fillId="0" borderId="1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/>
    </xf>
    <xf numFmtId="0" fontId="2" fillId="0" borderId="14" xfId="33" applyNumberFormat="1" applyFont="1" applyBorder="1" applyAlignment="1" applyProtection="1">
      <alignment horizontal="justify" vertical="center" wrapText="1"/>
      <protection/>
    </xf>
    <xf numFmtId="0" fontId="12" fillId="0" borderId="15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11" fillId="0" borderId="12" xfId="0" applyNumberFormat="1" applyFont="1" applyBorder="1" applyAlignment="1">
      <alignment horizontal="justify" vertical="center" wrapText="1"/>
    </xf>
    <xf numFmtId="0" fontId="8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175" fontId="2" fillId="0" borderId="12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4" xfId="33" applyNumberFormat="1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B7" sqref="B7"/>
    </sheetView>
  </sheetViews>
  <sheetFormatPr defaultColWidth="9.125" defaultRowHeight="12.75"/>
  <cols>
    <col min="1" max="1" width="48.875" style="10" customWidth="1"/>
    <col min="2" max="2" width="9.125" style="10" customWidth="1"/>
    <col min="3" max="3" width="26.50390625" style="10" customWidth="1"/>
    <col min="4" max="4" width="9.125" style="10" customWidth="1"/>
    <col min="5" max="5" width="9.50390625" style="10" customWidth="1"/>
    <col min="6" max="16384" width="9.125" style="10" customWidth="1"/>
  </cols>
  <sheetData>
    <row r="1" spans="1:5" ht="13.5">
      <c r="A1" s="22"/>
      <c r="B1" s="33" t="s">
        <v>194</v>
      </c>
      <c r="C1" s="34"/>
      <c r="D1" s="22"/>
      <c r="E1" s="22"/>
    </row>
    <row r="2" spans="1:5" ht="13.5">
      <c r="A2" s="22"/>
      <c r="B2" s="33" t="s">
        <v>93</v>
      </c>
      <c r="C2" s="34"/>
      <c r="D2" s="8"/>
      <c r="E2" s="8"/>
    </row>
    <row r="3" spans="1:5" ht="13.5">
      <c r="A3" s="22"/>
      <c r="B3" s="33" t="s">
        <v>83</v>
      </c>
      <c r="C3" s="35"/>
      <c r="D3" s="8"/>
      <c r="E3" s="8"/>
    </row>
    <row r="4" spans="1:5" ht="13.5">
      <c r="A4" s="11"/>
      <c r="B4" s="33" t="s">
        <v>193</v>
      </c>
      <c r="C4" s="35"/>
      <c r="D4" s="8"/>
      <c r="E4" s="8"/>
    </row>
    <row r="5" spans="1:5" ht="13.5">
      <c r="A5" s="1"/>
      <c r="B5" s="33" t="s">
        <v>195</v>
      </c>
      <c r="C5" s="35"/>
      <c r="D5" s="8"/>
      <c r="E5" s="8"/>
    </row>
    <row r="6" spans="1:5" ht="13.5">
      <c r="A6" s="1"/>
      <c r="B6" s="107" t="s">
        <v>265</v>
      </c>
      <c r="C6" s="107"/>
      <c r="D6" s="8"/>
      <c r="E6" s="8"/>
    </row>
    <row r="7" spans="1:5" ht="12" customHeight="1">
      <c r="A7" s="1"/>
      <c r="B7" s="1"/>
      <c r="C7" s="1"/>
      <c r="D7" s="8"/>
      <c r="E7" s="8"/>
    </row>
    <row r="8" spans="1:5" ht="13.5">
      <c r="A8" s="106" t="s">
        <v>68</v>
      </c>
      <c r="B8" s="106"/>
      <c r="C8" s="106"/>
      <c r="D8" s="8"/>
      <c r="E8" s="8"/>
    </row>
    <row r="9" spans="1:5" ht="13.5">
      <c r="A9" s="106" t="s">
        <v>196</v>
      </c>
      <c r="B9" s="106"/>
      <c r="C9" s="106"/>
      <c r="D9" s="8"/>
      <c r="E9" s="8"/>
    </row>
    <row r="10" spans="1:5" ht="4.5" customHeight="1">
      <c r="A10" s="23"/>
      <c r="B10" s="7"/>
      <c r="C10" s="7"/>
      <c r="D10" s="8"/>
      <c r="E10" s="8"/>
    </row>
    <row r="11" spans="1:5" ht="13.5">
      <c r="A11" s="24"/>
      <c r="B11" s="14"/>
      <c r="C11" s="38" t="s">
        <v>94</v>
      </c>
      <c r="D11" s="8"/>
      <c r="E11" s="8"/>
    </row>
    <row r="12" spans="1:5" ht="15" customHeight="1">
      <c r="A12" s="37" t="s">
        <v>0</v>
      </c>
      <c r="B12" s="37" t="s">
        <v>95</v>
      </c>
      <c r="C12" s="37" t="s">
        <v>32</v>
      </c>
      <c r="D12" s="8"/>
      <c r="E12" s="8"/>
    </row>
    <row r="13" spans="1:5" ht="13.5">
      <c r="A13" s="17" t="s">
        <v>2</v>
      </c>
      <c r="B13" s="15" t="s">
        <v>108</v>
      </c>
      <c r="C13" s="30">
        <f>SUM(C14:C19)</f>
        <v>22263.5</v>
      </c>
      <c r="D13" s="8"/>
      <c r="E13" s="8"/>
    </row>
    <row r="14" spans="1:5" ht="48" customHeight="1">
      <c r="A14" s="16" t="s">
        <v>58</v>
      </c>
      <c r="B14" s="15" t="s">
        <v>96</v>
      </c>
      <c r="C14" s="30">
        <v>1615.5</v>
      </c>
      <c r="D14" s="8"/>
      <c r="E14" s="8"/>
    </row>
    <row r="15" spans="1:5" ht="59.25" customHeight="1">
      <c r="A15" s="16" t="s">
        <v>123</v>
      </c>
      <c r="B15" s="15" t="s">
        <v>124</v>
      </c>
      <c r="C15" s="30">
        <v>362.5</v>
      </c>
      <c r="D15" s="8"/>
      <c r="E15" s="8"/>
    </row>
    <row r="16" spans="1:5" ht="63" customHeight="1">
      <c r="A16" s="16" t="s">
        <v>45</v>
      </c>
      <c r="B16" s="15" t="s">
        <v>97</v>
      </c>
      <c r="C16" s="30">
        <v>16967.3</v>
      </c>
      <c r="D16" s="8"/>
      <c r="E16" s="8"/>
    </row>
    <row r="17" spans="1:5" ht="19.5" customHeight="1">
      <c r="A17" s="16" t="s">
        <v>82</v>
      </c>
      <c r="B17" s="15" t="s">
        <v>98</v>
      </c>
      <c r="C17" s="30">
        <v>805.2</v>
      </c>
      <c r="D17" s="8"/>
      <c r="E17" s="8"/>
    </row>
    <row r="18" spans="1:5" ht="18" customHeight="1">
      <c r="A18" s="16" t="s">
        <v>28</v>
      </c>
      <c r="B18" s="15" t="s">
        <v>99</v>
      </c>
      <c r="C18" s="30">
        <v>2513</v>
      </c>
      <c r="D18" s="8"/>
      <c r="E18" s="8"/>
    </row>
    <row r="19" spans="1:5" ht="13.5" hidden="1">
      <c r="A19" s="16" t="s">
        <v>168</v>
      </c>
      <c r="B19" s="15" t="s">
        <v>167</v>
      </c>
      <c r="C19" s="30"/>
      <c r="D19" s="8"/>
      <c r="E19" s="8"/>
    </row>
    <row r="20" spans="1:5" ht="17.25" customHeight="1">
      <c r="A20" s="17" t="s">
        <v>63</v>
      </c>
      <c r="B20" s="15" t="s">
        <v>109</v>
      </c>
      <c r="C20" s="30">
        <f>C21</f>
        <v>297.5</v>
      </c>
      <c r="D20" s="8"/>
      <c r="E20" s="8"/>
    </row>
    <row r="21" spans="1:5" ht="19.5" customHeight="1">
      <c r="A21" s="17" t="s">
        <v>33</v>
      </c>
      <c r="B21" s="15" t="s">
        <v>100</v>
      </c>
      <c r="C21" s="30">
        <v>297.5</v>
      </c>
      <c r="D21" s="8"/>
      <c r="E21" s="8"/>
    </row>
    <row r="22" spans="1:5" ht="27">
      <c r="A22" s="16" t="s">
        <v>115</v>
      </c>
      <c r="B22" s="15" t="s">
        <v>121</v>
      </c>
      <c r="C22" s="30">
        <f>C24+C23</f>
        <v>8.5</v>
      </c>
      <c r="D22" s="8"/>
      <c r="E22" s="8"/>
    </row>
    <row r="23" spans="1:5" ht="41.25">
      <c r="A23" s="16" t="s">
        <v>190</v>
      </c>
      <c r="B23" s="15" t="s">
        <v>189</v>
      </c>
      <c r="C23" s="30">
        <v>8.5</v>
      </c>
      <c r="D23" s="8"/>
      <c r="E23" s="8"/>
    </row>
    <row r="24" spans="1:5" ht="27" hidden="1">
      <c r="A24" s="16" t="s">
        <v>177</v>
      </c>
      <c r="B24" s="15" t="s">
        <v>176</v>
      </c>
      <c r="C24" s="30"/>
      <c r="D24" s="8"/>
      <c r="E24" s="8"/>
    </row>
    <row r="25" spans="1:5" ht="18" customHeight="1">
      <c r="A25" s="16" t="s">
        <v>66</v>
      </c>
      <c r="B25" s="15" t="s">
        <v>110</v>
      </c>
      <c r="C25" s="30">
        <f>C26+C27</f>
        <v>9155.3</v>
      </c>
      <c r="D25" s="8"/>
      <c r="E25" s="8"/>
    </row>
    <row r="26" spans="1:5" ht="17.25" customHeight="1">
      <c r="A26" s="16" t="s">
        <v>92</v>
      </c>
      <c r="B26" s="15" t="s">
        <v>101</v>
      </c>
      <c r="C26" s="30">
        <v>8675.3</v>
      </c>
      <c r="D26" s="8"/>
      <c r="E26" s="8"/>
    </row>
    <row r="27" spans="1:5" ht="18.75" customHeight="1">
      <c r="A27" s="16" t="s">
        <v>67</v>
      </c>
      <c r="B27" s="15" t="s">
        <v>102</v>
      </c>
      <c r="C27" s="30">
        <v>480</v>
      </c>
      <c r="D27" s="8"/>
      <c r="E27" s="8"/>
    </row>
    <row r="28" spans="1:5" ht="16.5" customHeight="1">
      <c r="A28" s="18" t="s">
        <v>64</v>
      </c>
      <c r="B28" s="19" t="s">
        <v>111</v>
      </c>
      <c r="C28" s="31">
        <f>C29+C31+C30</f>
        <v>44030.7</v>
      </c>
      <c r="D28" s="8"/>
      <c r="E28" s="8"/>
    </row>
    <row r="29" spans="1:5" ht="13.5" hidden="1">
      <c r="A29" s="17" t="s">
        <v>51</v>
      </c>
      <c r="B29" s="19" t="s">
        <v>103</v>
      </c>
      <c r="C29" s="31"/>
      <c r="D29" s="8"/>
      <c r="E29" s="8"/>
    </row>
    <row r="30" spans="1:5" ht="18.75" customHeight="1">
      <c r="A30" s="17" t="s">
        <v>60</v>
      </c>
      <c r="B30" s="19" t="s">
        <v>137</v>
      </c>
      <c r="C30" s="31">
        <v>616</v>
      </c>
      <c r="D30" s="8"/>
      <c r="E30" s="8"/>
    </row>
    <row r="31" spans="1:5" ht="16.5" customHeight="1">
      <c r="A31" s="17" t="s">
        <v>34</v>
      </c>
      <c r="B31" s="19" t="s">
        <v>104</v>
      </c>
      <c r="C31" s="31">
        <v>43414.7</v>
      </c>
      <c r="D31" s="8"/>
      <c r="E31" s="8"/>
    </row>
    <row r="32" spans="1:5" ht="21" customHeight="1">
      <c r="A32" s="18" t="s">
        <v>70</v>
      </c>
      <c r="B32" s="19" t="s">
        <v>112</v>
      </c>
      <c r="C32" s="31">
        <f>C33</f>
        <v>3242.8</v>
      </c>
      <c r="D32" s="8"/>
      <c r="E32" s="8"/>
    </row>
    <row r="33" spans="1:5" ht="18" customHeight="1">
      <c r="A33" s="16" t="s">
        <v>30</v>
      </c>
      <c r="B33" s="13" t="s">
        <v>105</v>
      </c>
      <c r="C33" s="32">
        <v>3242.8</v>
      </c>
      <c r="D33" s="8"/>
      <c r="E33" s="8"/>
    </row>
    <row r="34" spans="1:5" ht="13.5">
      <c r="A34" s="16" t="s">
        <v>74</v>
      </c>
      <c r="B34" s="13" t="s">
        <v>113</v>
      </c>
      <c r="C34" s="32">
        <f>C35</f>
        <v>4501.1</v>
      </c>
      <c r="D34" s="8"/>
      <c r="E34" s="8"/>
    </row>
    <row r="35" spans="1:5" ht="13.5">
      <c r="A35" s="16" t="s">
        <v>75</v>
      </c>
      <c r="B35" s="13" t="s">
        <v>106</v>
      </c>
      <c r="C35" s="32">
        <v>4501.1</v>
      </c>
      <c r="D35" s="8"/>
      <c r="E35" s="8"/>
    </row>
    <row r="36" spans="1:3" ht="60" customHeight="1">
      <c r="A36" s="16" t="s">
        <v>77</v>
      </c>
      <c r="B36" s="13" t="s">
        <v>114</v>
      </c>
      <c r="C36" s="32">
        <f>C37</f>
        <v>282.3</v>
      </c>
    </row>
    <row r="37" spans="1:3" ht="15.75" customHeight="1">
      <c r="A37" s="16" t="s">
        <v>81</v>
      </c>
      <c r="B37" s="13" t="s">
        <v>107</v>
      </c>
      <c r="C37" s="32">
        <v>282.3</v>
      </c>
    </row>
    <row r="38" spans="1:3" ht="18" customHeight="1">
      <c r="A38" s="17" t="s">
        <v>65</v>
      </c>
      <c r="B38" s="13"/>
      <c r="C38" s="32">
        <f>C13+C20+C28+C32+C34+C36+C25+C22</f>
        <v>83781.70000000001</v>
      </c>
    </row>
  </sheetData>
  <sheetProtection/>
  <mergeCells count="3">
    <mergeCell ref="A8:C8"/>
    <mergeCell ref="A9:C9"/>
    <mergeCell ref="B6:C6"/>
  </mergeCells>
  <printOptions/>
  <pageMargins left="1.1023622047244095" right="0.1968503937007874" top="0.11811023622047245" bottom="0.7874015748031497" header="0.1574803149606299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workbookViewId="0" topLeftCell="A1">
      <selection activeCell="B8" sqref="B8"/>
    </sheetView>
  </sheetViews>
  <sheetFormatPr defaultColWidth="9.125" defaultRowHeight="12.75"/>
  <cols>
    <col min="1" max="1" width="67.625" style="10" customWidth="1"/>
    <col min="2" max="2" width="6.50390625" style="10" customWidth="1"/>
    <col min="3" max="3" width="13.50390625" style="10" customWidth="1"/>
    <col min="4" max="4" width="5.625" style="10" customWidth="1"/>
    <col min="5" max="5" width="8.375" style="10" hidden="1" customWidth="1"/>
    <col min="6" max="6" width="9.00390625" style="10" customWidth="1"/>
    <col min="7" max="16384" width="9.125" style="10" customWidth="1"/>
  </cols>
  <sheetData>
    <row r="1" spans="1:5" ht="13.5">
      <c r="A1" s="22"/>
      <c r="B1" s="33" t="s">
        <v>79</v>
      </c>
      <c r="C1" s="34"/>
      <c r="D1" s="33"/>
      <c r="E1" s="34"/>
    </row>
    <row r="2" spans="1:5" ht="13.5">
      <c r="A2" s="22"/>
      <c r="B2" s="33" t="s">
        <v>93</v>
      </c>
      <c r="C2" s="34"/>
      <c r="D2" s="33"/>
      <c r="E2" s="34"/>
    </row>
    <row r="3" spans="1:5" ht="13.5">
      <c r="A3" s="22"/>
      <c r="B3" s="33" t="s">
        <v>83</v>
      </c>
      <c r="C3" s="35"/>
      <c r="D3" s="33"/>
      <c r="E3" s="35"/>
    </row>
    <row r="4" spans="1:5" ht="13.5">
      <c r="A4" s="26"/>
      <c r="B4" s="33" t="s">
        <v>193</v>
      </c>
      <c r="C4" s="35"/>
      <c r="D4" s="33"/>
      <c r="E4" s="35"/>
    </row>
    <row r="5" spans="1:5" ht="13.5">
      <c r="A5" s="1"/>
      <c r="B5" s="33" t="s">
        <v>83</v>
      </c>
      <c r="C5" s="35"/>
      <c r="D5" s="33"/>
      <c r="E5" s="35"/>
    </row>
    <row r="6" spans="1:5" ht="13.5">
      <c r="A6" s="1"/>
      <c r="B6" s="33" t="s">
        <v>239</v>
      </c>
      <c r="C6" s="35"/>
      <c r="D6" s="33"/>
      <c r="E6" s="35"/>
    </row>
    <row r="7" spans="1:5" ht="13.5">
      <c r="A7" s="1"/>
      <c r="B7" s="33" t="s">
        <v>266</v>
      </c>
      <c r="C7" s="33"/>
      <c r="D7" s="33"/>
      <c r="E7" s="33"/>
    </row>
    <row r="8" spans="1:6" ht="13.5">
      <c r="A8" s="1"/>
      <c r="B8" s="7"/>
      <c r="C8" s="7"/>
      <c r="D8" s="7"/>
      <c r="E8" s="7"/>
      <c r="F8" s="7"/>
    </row>
    <row r="9" spans="1:6" ht="13.5">
      <c r="A9" s="106" t="s">
        <v>71</v>
      </c>
      <c r="B9" s="106"/>
      <c r="C9" s="106"/>
      <c r="D9" s="106"/>
      <c r="E9" s="106"/>
      <c r="F9" s="106"/>
    </row>
    <row r="10" spans="1:6" ht="13.5">
      <c r="A10" s="106" t="s">
        <v>72</v>
      </c>
      <c r="B10" s="106"/>
      <c r="C10" s="106"/>
      <c r="D10" s="106"/>
      <c r="E10" s="106"/>
      <c r="F10" s="106"/>
    </row>
    <row r="11" spans="1:6" ht="13.5">
      <c r="A11" s="106" t="s">
        <v>197</v>
      </c>
      <c r="B11" s="106"/>
      <c r="C11" s="106"/>
      <c r="D11" s="106"/>
      <c r="E11" s="106"/>
      <c r="F11" s="106"/>
    </row>
    <row r="12" spans="1:6" ht="13.5">
      <c r="A12" s="106"/>
      <c r="B12" s="106"/>
      <c r="C12" s="106"/>
      <c r="D12" s="106"/>
      <c r="E12" s="106"/>
      <c r="F12" s="106"/>
    </row>
    <row r="13" spans="1:6" ht="13.5">
      <c r="A13" s="24"/>
      <c r="B13" s="27"/>
      <c r="C13" s="28"/>
      <c r="D13" s="28"/>
      <c r="E13" s="28"/>
      <c r="F13" s="1" t="s">
        <v>94</v>
      </c>
    </row>
    <row r="14" spans="1:6" ht="23.25" customHeight="1">
      <c r="A14" s="37" t="s">
        <v>0</v>
      </c>
      <c r="B14" s="21" t="s">
        <v>95</v>
      </c>
      <c r="C14" s="21" t="s">
        <v>202</v>
      </c>
      <c r="D14" s="21" t="s">
        <v>203</v>
      </c>
      <c r="E14" s="45" t="s">
        <v>62</v>
      </c>
      <c r="F14" s="20" t="s">
        <v>32</v>
      </c>
    </row>
    <row r="15" spans="1:6" ht="14.25" customHeight="1">
      <c r="A15" s="2" t="s">
        <v>1</v>
      </c>
      <c r="B15" s="65"/>
      <c r="C15" s="65"/>
      <c r="D15" s="65"/>
      <c r="E15" s="65"/>
      <c r="F15" s="40">
        <f>F16+F109+F141+F180+F312+F352+F338+F124</f>
        <v>83781.70000000001</v>
      </c>
    </row>
    <row r="16" spans="1:6" ht="13.5">
      <c r="A16" s="49" t="s">
        <v>2</v>
      </c>
      <c r="B16" s="66" t="s">
        <v>108</v>
      </c>
      <c r="C16" s="66" t="s">
        <v>205</v>
      </c>
      <c r="D16" s="66"/>
      <c r="E16" s="66" t="s">
        <v>3</v>
      </c>
      <c r="F16" s="40">
        <f>F17+F29+F41+F94+F86</f>
        <v>22263.5</v>
      </c>
    </row>
    <row r="17" spans="1:6" ht="31.5" customHeight="1">
      <c r="A17" s="50" t="s">
        <v>58</v>
      </c>
      <c r="B17" s="66" t="s">
        <v>96</v>
      </c>
      <c r="C17" s="66" t="s">
        <v>205</v>
      </c>
      <c r="D17" s="66"/>
      <c r="E17" s="66" t="s">
        <v>3</v>
      </c>
      <c r="F17" s="40">
        <f>F18</f>
        <v>1615.5</v>
      </c>
    </row>
    <row r="18" spans="1:6" ht="22.5" customHeight="1">
      <c r="A18" s="51" t="s">
        <v>220</v>
      </c>
      <c r="B18" s="67" t="s">
        <v>96</v>
      </c>
      <c r="C18" s="67" t="s">
        <v>216</v>
      </c>
      <c r="D18" s="67"/>
      <c r="E18" s="67"/>
      <c r="F18" s="30">
        <f>F19</f>
        <v>1615.5</v>
      </c>
    </row>
    <row r="19" spans="1:6" ht="36.75" customHeight="1">
      <c r="A19" s="51" t="s">
        <v>163</v>
      </c>
      <c r="B19" s="67" t="s">
        <v>96</v>
      </c>
      <c r="C19" s="67" t="s">
        <v>206</v>
      </c>
      <c r="D19" s="67"/>
      <c r="E19" s="67" t="s">
        <v>3</v>
      </c>
      <c r="F19" s="30">
        <f aca="true" t="shared" si="0" ref="F19:F25">F20</f>
        <v>1615.5</v>
      </c>
    </row>
    <row r="20" spans="1:6" ht="31.5" customHeight="1">
      <c r="A20" s="51" t="s">
        <v>145</v>
      </c>
      <c r="B20" s="67" t="s">
        <v>96</v>
      </c>
      <c r="C20" s="67" t="s">
        <v>207</v>
      </c>
      <c r="D20" s="67"/>
      <c r="E20" s="67" t="s">
        <v>3</v>
      </c>
      <c r="F20" s="30">
        <f t="shared" si="0"/>
        <v>1615.5</v>
      </c>
    </row>
    <row r="21" spans="1:6" ht="24" customHeight="1">
      <c r="A21" s="51" t="s">
        <v>146</v>
      </c>
      <c r="B21" s="67" t="s">
        <v>96</v>
      </c>
      <c r="C21" s="67" t="s">
        <v>208</v>
      </c>
      <c r="D21" s="67"/>
      <c r="E21" s="67" t="s">
        <v>3</v>
      </c>
      <c r="F21" s="30">
        <f>F22</f>
        <v>1615.5</v>
      </c>
    </row>
    <row r="22" spans="1:6" ht="53.25" customHeight="1">
      <c r="A22" s="52" t="s">
        <v>209</v>
      </c>
      <c r="B22" s="15" t="s">
        <v>96</v>
      </c>
      <c r="C22" s="15" t="s">
        <v>208</v>
      </c>
      <c r="D22" s="15" t="s">
        <v>210</v>
      </c>
      <c r="E22" s="67"/>
      <c r="F22" s="30">
        <f>F24</f>
        <v>1615.5</v>
      </c>
    </row>
    <row r="23" spans="1:6" ht="18.75" customHeight="1" hidden="1">
      <c r="A23" s="53" t="s">
        <v>212</v>
      </c>
      <c r="B23" s="68" t="s">
        <v>96</v>
      </c>
      <c r="C23" s="68" t="s">
        <v>208</v>
      </c>
      <c r="D23" s="68"/>
      <c r="E23" s="69"/>
      <c r="F23" s="70">
        <f>F24+F28</f>
        <v>1932</v>
      </c>
    </row>
    <row r="24" spans="1:6" ht="15" customHeight="1" hidden="1">
      <c r="A24" s="52" t="s">
        <v>214</v>
      </c>
      <c r="B24" s="15" t="s">
        <v>96</v>
      </c>
      <c r="C24" s="15" t="s">
        <v>208</v>
      </c>
      <c r="D24" s="15" t="s">
        <v>140</v>
      </c>
      <c r="E24" s="15" t="s">
        <v>3</v>
      </c>
      <c r="F24" s="30">
        <f>F25</f>
        <v>1615.5</v>
      </c>
    </row>
    <row r="25" spans="1:6" ht="13.5" hidden="1">
      <c r="A25" s="52" t="s">
        <v>4</v>
      </c>
      <c r="B25" s="15" t="s">
        <v>96</v>
      </c>
      <c r="C25" s="15" t="s">
        <v>125</v>
      </c>
      <c r="D25" s="15" t="s">
        <v>140</v>
      </c>
      <c r="E25" s="15" t="s">
        <v>5</v>
      </c>
      <c r="F25" s="30">
        <f t="shared" si="0"/>
        <v>1615.5</v>
      </c>
    </row>
    <row r="26" spans="1:6" ht="13.5" hidden="1">
      <c r="A26" s="52" t="s">
        <v>39</v>
      </c>
      <c r="B26" s="15" t="s">
        <v>96</v>
      </c>
      <c r="C26" s="15" t="s">
        <v>125</v>
      </c>
      <c r="D26" s="15" t="s">
        <v>140</v>
      </c>
      <c r="E26" s="15" t="s">
        <v>6</v>
      </c>
      <c r="F26" s="30">
        <f>F27+F28</f>
        <v>1615.5</v>
      </c>
    </row>
    <row r="27" spans="1:6" ht="13.5" hidden="1">
      <c r="A27" s="52" t="s">
        <v>7</v>
      </c>
      <c r="B27" s="15" t="s">
        <v>96</v>
      </c>
      <c r="C27" s="15" t="s">
        <v>125</v>
      </c>
      <c r="D27" s="15" t="s">
        <v>140</v>
      </c>
      <c r="E27" s="15" t="s">
        <v>8</v>
      </c>
      <c r="F27" s="30">
        <v>1299</v>
      </c>
    </row>
    <row r="28" spans="1:6" ht="40.5" customHeight="1" hidden="1">
      <c r="A28" s="52" t="s">
        <v>215</v>
      </c>
      <c r="B28" s="15" t="s">
        <v>96</v>
      </c>
      <c r="C28" s="15" t="s">
        <v>208</v>
      </c>
      <c r="D28" s="15" t="s">
        <v>213</v>
      </c>
      <c r="E28" s="15" t="s">
        <v>9</v>
      </c>
      <c r="F28" s="30">
        <v>316.5</v>
      </c>
    </row>
    <row r="29" spans="1:6" ht="47.25" customHeight="1">
      <c r="A29" s="54" t="s">
        <v>123</v>
      </c>
      <c r="B29" s="71" t="s">
        <v>124</v>
      </c>
      <c r="C29" s="71" t="s">
        <v>205</v>
      </c>
      <c r="D29" s="71"/>
      <c r="E29" s="71" t="s">
        <v>3</v>
      </c>
      <c r="F29" s="40">
        <f>F30</f>
        <v>362.5</v>
      </c>
    </row>
    <row r="30" spans="1:6" ht="22.5" customHeight="1">
      <c r="A30" s="51" t="s">
        <v>220</v>
      </c>
      <c r="B30" s="15" t="s">
        <v>124</v>
      </c>
      <c r="C30" s="15" t="s">
        <v>216</v>
      </c>
      <c r="D30" s="15"/>
      <c r="E30" s="15"/>
      <c r="F30" s="30">
        <f>F31</f>
        <v>362.5</v>
      </c>
    </row>
    <row r="31" spans="1:6" ht="33" customHeight="1">
      <c r="A31" s="51" t="s">
        <v>163</v>
      </c>
      <c r="B31" s="15" t="s">
        <v>124</v>
      </c>
      <c r="C31" s="15" t="s">
        <v>206</v>
      </c>
      <c r="D31" s="15"/>
      <c r="E31" s="15" t="s">
        <v>3</v>
      </c>
      <c r="F31" s="30">
        <f aca="true" t="shared" si="1" ref="F31:F37">F32</f>
        <v>362.5</v>
      </c>
    </row>
    <row r="32" spans="1:6" ht="30" customHeight="1">
      <c r="A32" s="51" t="s">
        <v>145</v>
      </c>
      <c r="B32" s="15" t="s">
        <v>124</v>
      </c>
      <c r="C32" s="15" t="s">
        <v>207</v>
      </c>
      <c r="D32" s="15"/>
      <c r="E32" s="15" t="s">
        <v>3</v>
      </c>
      <c r="F32" s="30">
        <f t="shared" si="1"/>
        <v>362.5</v>
      </c>
    </row>
    <row r="33" spans="1:6" ht="21" customHeight="1">
      <c r="A33" s="51" t="s">
        <v>146</v>
      </c>
      <c r="B33" s="15" t="s">
        <v>124</v>
      </c>
      <c r="C33" s="15" t="s">
        <v>208</v>
      </c>
      <c r="D33" s="15"/>
      <c r="E33" s="15" t="s">
        <v>3</v>
      </c>
      <c r="F33" s="30">
        <f>F34</f>
        <v>362.5</v>
      </c>
    </row>
    <row r="34" spans="1:6" ht="65.25" customHeight="1">
      <c r="A34" s="52" t="s">
        <v>209</v>
      </c>
      <c r="B34" s="15" t="s">
        <v>124</v>
      </c>
      <c r="C34" s="15" t="s">
        <v>208</v>
      </c>
      <c r="D34" s="15" t="s">
        <v>210</v>
      </c>
      <c r="E34" s="15"/>
      <c r="F34" s="30">
        <f>F35</f>
        <v>362.5</v>
      </c>
    </row>
    <row r="35" spans="1:6" ht="18" customHeight="1" hidden="1">
      <c r="A35" s="53" t="s">
        <v>212</v>
      </c>
      <c r="B35" s="68" t="s">
        <v>124</v>
      </c>
      <c r="C35" s="68" t="s">
        <v>208</v>
      </c>
      <c r="D35" s="68" t="s">
        <v>211</v>
      </c>
      <c r="E35" s="72"/>
      <c r="F35" s="73">
        <f>F36+F40</f>
        <v>362.5</v>
      </c>
    </row>
    <row r="36" spans="1:6" ht="27.75" customHeight="1" hidden="1">
      <c r="A36" s="52" t="s">
        <v>147</v>
      </c>
      <c r="B36" s="15" t="s">
        <v>124</v>
      </c>
      <c r="C36" s="15" t="s">
        <v>208</v>
      </c>
      <c r="D36" s="15" t="s">
        <v>140</v>
      </c>
      <c r="E36" s="15" t="s">
        <v>8</v>
      </c>
      <c r="F36" s="30">
        <v>278.4</v>
      </c>
    </row>
    <row r="37" spans="1:6" ht="13.5" hidden="1">
      <c r="A37" s="52" t="s">
        <v>4</v>
      </c>
      <c r="B37" s="15" t="s">
        <v>124</v>
      </c>
      <c r="C37" s="15" t="s">
        <v>208</v>
      </c>
      <c r="D37" s="15" t="s">
        <v>140</v>
      </c>
      <c r="E37" s="15" t="s">
        <v>5</v>
      </c>
      <c r="F37" s="30">
        <f t="shared" si="1"/>
        <v>362.5</v>
      </c>
    </row>
    <row r="38" spans="1:6" ht="13.5" hidden="1">
      <c r="A38" s="52" t="s">
        <v>39</v>
      </c>
      <c r="B38" s="15" t="s">
        <v>124</v>
      </c>
      <c r="C38" s="15" t="s">
        <v>208</v>
      </c>
      <c r="D38" s="15" t="s">
        <v>140</v>
      </c>
      <c r="E38" s="15" t="s">
        <v>6</v>
      </c>
      <c r="F38" s="30">
        <f>F39+F40</f>
        <v>362.5</v>
      </c>
    </row>
    <row r="39" spans="1:6" ht="13.5" hidden="1">
      <c r="A39" s="52" t="s">
        <v>7</v>
      </c>
      <c r="B39" s="15" t="s">
        <v>124</v>
      </c>
      <c r="C39" s="15" t="s">
        <v>208</v>
      </c>
      <c r="D39" s="15" t="s">
        <v>140</v>
      </c>
      <c r="E39" s="15" t="s">
        <v>8</v>
      </c>
      <c r="F39" s="30">
        <v>278.4</v>
      </c>
    </row>
    <row r="40" spans="1:6" ht="7.5" customHeight="1" hidden="1">
      <c r="A40" s="52" t="s">
        <v>215</v>
      </c>
      <c r="B40" s="15" t="s">
        <v>124</v>
      </c>
      <c r="C40" s="15" t="s">
        <v>208</v>
      </c>
      <c r="D40" s="15" t="s">
        <v>213</v>
      </c>
      <c r="E40" s="15" t="s">
        <v>9</v>
      </c>
      <c r="F40" s="30">
        <v>84.1</v>
      </c>
    </row>
    <row r="41" spans="1:8" ht="48.75" customHeight="1">
      <c r="A41" s="54" t="s">
        <v>45</v>
      </c>
      <c r="B41" s="71" t="s">
        <v>97</v>
      </c>
      <c r="C41" s="71" t="s">
        <v>205</v>
      </c>
      <c r="D41" s="71"/>
      <c r="E41" s="71" t="s">
        <v>3</v>
      </c>
      <c r="F41" s="40">
        <f>F42</f>
        <v>16967.3</v>
      </c>
      <c r="H41" s="42"/>
    </row>
    <row r="42" spans="1:8" ht="20.25" customHeight="1">
      <c r="A42" s="51" t="s">
        <v>220</v>
      </c>
      <c r="B42" s="15" t="s">
        <v>97</v>
      </c>
      <c r="C42" s="15" t="s">
        <v>216</v>
      </c>
      <c r="D42" s="15"/>
      <c r="E42" s="15" t="s">
        <v>3</v>
      </c>
      <c r="F42" s="30">
        <f>F43+F81</f>
        <v>16967.3</v>
      </c>
      <c r="H42" s="42"/>
    </row>
    <row r="43" spans="1:8" ht="34.5" customHeight="1">
      <c r="A43" s="51" t="s">
        <v>163</v>
      </c>
      <c r="B43" s="15" t="s">
        <v>97</v>
      </c>
      <c r="C43" s="15" t="s">
        <v>206</v>
      </c>
      <c r="D43" s="15"/>
      <c r="E43" s="15" t="s">
        <v>3</v>
      </c>
      <c r="F43" s="30">
        <f>F44</f>
        <v>16966.6</v>
      </c>
      <c r="H43" s="42"/>
    </row>
    <row r="44" spans="1:6" ht="33.75" customHeight="1">
      <c r="A44" s="51" t="s">
        <v>145</v>
      </c>
      <c r="B44" s="15" t="s">
        <v>97</v>
      </c>
      <c r="C44" s="15" t="s">
        <v>207</v>
      </c>
      <c r="D44" s="15"/>
      <c r="E44" s="15" t="s">
        <v>3</v>
      </c>
      <c r="F44" s="30">
        <f>F45</f>
        <v>16966.6</v>
      </c>
    </row>
    <row r="45" spans="1:6" ht="22.5" customHeight="1">
      <c r="A45" s="51" t="s">
        <v>146</v>
      </c>
      <c r="B45" s="15" t="s">
        <v>97</v>
      </c>
      <c r="C45" s="15" t="s">
        <v>208</v>
      </c>
      <c r="D45" s="15"/>
      <c r="E45" s="15" t="s">
        <v>3</v>
      </c>
      <c r="F45" s="30">
        <f>F46+F53+F77+F74</f>
        <v>16966.6</v>
      </c>
    </row>
    <row r="46" spans="1:6" ht="64.5" customHeight="1">
      <c r="A46" s="52" t="s">
        <v>209</v>
      </c>
      <c r="B46" s="15" t="s">
        <v>97</v>
      </c>
      <c r="C46" s="15" t="s">
        <v>208</v>
      </c>
      <c r="D46" s="15" t="s">
        <v>210</v>
      </c>
      <c r="E46" s="15"/>
      <c r="F46" s="30">
        <f>F47</f>
        <v>9341</v>
      </c>
    </row>
    <row r="47" spans="1:6" ht="17.25" customHeight="1" hidden="1">
      <c r="A47" s="52" t="s">
        <v>212</v>
      </c>
      <c r="B47" s="15" t="s">
        <v>97</v>
      </c>
      <c r="C47" s="15" t="s">
        <v>208</v>
      </c>
      <c r="D47" s="15" t="s">
        <v>211</v>
      </c>
      <c r="E47" s="15"/>
      <c r="F47" s="30">
        <f>F51+F52</f>
        <v>9341</v>
      </c>
    </row>
    <row r="48" spans="1:6" ht="27" customHeight="1" hidden="1">
      <c r="A48" s="52" t="s">
        <v>147</v>
      </c>
      <c r="B48" s="15" t="s">
        <v>97</v>
      </c>
      <c r="C48" s="15" t="s">
        <v>208</v>
      </c>
      <c r="D48" s="15" t="s">
        <v>140</v>
      </c>
      <c r="E48" s="15" t="s">
        <v>3</v>
      </c>
      <c r="F48" s="30">
        <f>F49</f>
        <v>7098.8</v>
      </c>
    </row>
    <row r="49" spans="1:6" ht="13.5" hidden="1">
      <c r="A49" s="52" t="s">
        <v>4</v>
      </c>
      <c r="B49" s="15" t="s">
        <v>97</v>
      </c>
      <c r="C49" s="15" t="s">
        <v>208</v>
      </c>
      <c r="D49" s="15" t="s">
        <v>140</v>
      </c>
      <c r="E49" s="15" t="s">
        <v>5</v>
      </c>
      <c r="F49" s="30">
        <f>F50</f>
        <v>7098.8</v>
      </c>
    </row>
    <row r="50" spans="1:6" ht="13.5" hidden="1">
      <c r="A50" s="52" t="s">
        <v>39</v>
      </c>
      <c r="B50" s="15" t="s">
        <v>97</v>
      </c>
      <c r="C50" s="15" t="s">
        <v>208</v>
      </c>
      <c r="D50" s="15" t="s">
        <v>140</v>
      </c>
      <c r="E50" s="15" t="s">
        <v>6</v>
      </c>
      <c r="F50" s="30">
        <f>F51</f>
        <v>7098.8</v>
      </c>
    </row>
    <row r="51" spans="1:6" ht="13.5" hidden="1">
      <c r="A51" s="52" t="s">
        <v>7</v>
      </c>
      <c r="B51" s="15" t="s">
        <v>97</v>
      </c>
      <c r="C51" s="15" t="s">
        <v>208</v>
      </c>
      <c r="D51" s="15" t="s">
        <v>140</v>
      </c>
      <c r="E51" s="15" t="s">
        <v>8</v>
      </c>
      <c r="F51" s="30">
        <f>6536.2+562.6</f>
        <v>7098.8</v>
      </c>
    </row>
    <row r="52" spans="1:6" ht="41.25" hidden="1">
      <c r="A52" s="52" t="s">
        <v>215</v>
      </c>
      <c r="B52" s="15" t="s">
        <v>97</v>
      </c>
      <c r="C52" s="15" t="s">
        <v>208</v>
      </c>
      <c r="D52" s="15" t="s">
        <v>213</v>
      </c>
      <c r="E52" s="15" t="s">
        <v>9</v>
      </c>
      <c r="F52" s="30">
        <f>2072.3+169.9</f>
        <v>2242.2000000000003</v>
      </c>
    </row>
    <row r="53" spans="1:6" ht="32.25" customHeight="1">
      <c r="A53" s="52" t="s">
        <v>217</v>
      </c>
      <c r="B53" s="15" t="s">
        <v>97</v>
      </c>
      <c r="C53" s="15" t="s">
        <v>208</v>
      </c>
      <c r="D53" s="15" t="s">
        <v>5</v>
      </c>
      <c r="E53" s="15"/>
      <c r="F53" s="30">
        <f>F54+F63</f>
        <v>3178.9</v>
      </c>
    </row>
    <row r="54" spans="1:6" ht="27" hidden="1">
      <c r="A54" s="52" t="s">
        <v>201</v>
      </c>
      <c r="B54" s="15" t="s">
        <v>97</v>
      </c>
      <c r="C54" s="15" t="s">
        <v>125</v>
      </c>
      <c r="D54" s="15" t="s">
        <v>154</v>
      </c>
      <c r="E54" s="15" t="s">
        <v>3</v>
      </c>
      <c r="F54" s="30">
        <f>F55+F60</f>
        <v>689.0999999999999</v>
      </c>
    </row>
    <row r="55" spans="1:6" ht="13.5" hidden="1">
      <c r="A55" s="52" t="s">
        <v>4</v>
      </c>
      <c r="B55" s="15" t="s">
        <v>97</v>
      </c>
      <c r="C55" s="15" t="s">
        <v>125</v>
      </c>
      <c r="D55" s="15" t="s">
        <v>154</v>
      </c>
      <c r="E55" s="15" t="s">
        <v>5</v>
      </c>
      <c r="F55" s="30">
        <f>F56</f>
        <v>439.29999999999995</v>
      </c>
    </row>
    <row r="56" spans="1:6" ht="13.5" hidden="1">
      <c r="A56" s="52" t="s">
        <v>46</v>
      </c>
      <c r="B56" s="15" t="s">
        <v>97</v>
      </c>
      <c r="C56" s="15" t="s">
        <v>125</v>
      </c>
      <c r="D56" s="15" t="s">
        <v>154</v>
      </c>
      <c r="E56" s="15" t="s">
        <v>10</v>
      </c>
      <c r="F56" s="30">
        <f>F57+F59+F58</f>
        <v>439.29999999999995</v>
      </c>
    </row>
    <row r="57" spans="1:6" ht="13.5" hidden="1">
      <c r="A57" s="52" t="s">
        <v>14</v>
      </c>
      <c r="B57" s="15" t="s">
        <v>97</v>
      </c>
      <c r="C57" s="15" t="s">
        <v>125</v>
      </c>
      <c r="D57" s="15" t="s">
        <v>154</v>
      </c>
      <c r="E57" s="15" t="s">
        <v>15</v>
      </c>
      <c r="F57" s="30">
        <v>127.6</v>
      </c>
    </row>
    <row r="58" spans="1:6" ht="13.5" hidden="1">
      <c r="A58" s="52" t="s">
        <v>47</v>
      </c>
      <c r="B58" s="15" t="s">
        <v>97</v>
      </c>
      <c r="C58" s="15" t="s">
        <v>125</v>
      </c>
      <c r="D58" s="15" t="s">
        <v>154</v>
      </c>
      <c r="E58" s="15" t="s">
        <v>18</v>
      </c>
      <c r="F58" s="30">
        <v>20</v>
      </c>
    </row>
    <row r="59" spans="1:6" ht="13.5" hidden="1">
      <c r="A59" s="52" t="s">
        <v>41</v>
      </c>
      <c r="B59" s="15" t="s">
        <v>97</v>
      </c>
      <c r="C59" s="15" t="s">
        <v>125</v>
      </c>
      <c r="D59" s="15" t="s">
        <v>154</v>
      </c>
      <c r="E59" s="15" t="s">
        <v>19</v>
      </c>
      <c r="F59" s="30">
        <v>291.7</v>
      </c>
    </row>
    <row r="60" spans="1:6" ht="13.5" hidden="1">
      <c r="A60" s="52" t="s">
        <v>22</v>
      </c>
      <c r="B60" s="15" t="s">
        <v>97</v>
      </c>
      <c r="C60" s="15" t="s">
        <v>125</v>
      </c>
      <c r="D60" s="15" t="s">
        <v>154</v>
      </c>
      <c r="E60" s="15" t="s">
        <v>23</v>
      </c>
      <c r="F60" s="30">
        <f>F61+F62</f>
        <v>249.8</v>
      </c>
    </row>
    <row r="61" spans="1:6" ht="13.5" hidden="1">
      <c r="A61" s="52" t="s">
        <v>24</v>
      </c>
      <c r="B61" s="15" t="s">
        <v>97</v>
      </c>
      <c r="C61" s="15" t="s">
        <v>125</v>
      </c>
      <c r="D61" s="15" t="s">
        <v>154</v>
      </c>
      <c r="E61" s="15" t="s">
        <v>25</v>
      </c>
      <c r="F61" s="30"/>
    </row>
    <row r="62" spans="1:6" ht="13.5" hidden="1">
      <c r="A62" s="52" t="s">
        <v>26</v>
      </c>
      <c r="B62" s="15" t="s">
        <v>97</v>
      </c>
      <c r="C62" s="15" t="s">
        <v>125</v>
      </c>
      <c r="D62" s="15" t="s">
        <v>154</v>
      </c>
      <c r="E62" s="15" t="s">
        <v>27</v>
      </c>
      <c r="F62" s="30">
        <v>249.8</v>
      </c>
    </row>
    <row r="63" spans="1:6" ht="27" hidden="1">
      <c r="A63" s="52" t="s">
        <v>148</v>
      </c>
      <c r="B63" s="15" t="s">
        <v>97</v>
      </c>
      <c r="C63" s="15" t="s">
        <v>125</v>
      </c>
      <c r="D63" s="15" t="s">
        <v>139</v>
      </c>
      <c r="E63" s="15" t="s">
        <v>3</v>
      </c>
      <c r="F63" s="30">
        <f>F64+F71</f>
        <v>2489.8</v>
      </c>
    </row>
    <row r="64" spans="1:6" ht="13.5" hidden="1">
      <c r="A64" s="52" t="s">
        <v>4</v>
      </c>
      <c r="B64" s="15" t="s">
        <v>97</v>
      </c>
      <c r="C64" s="15" t="s">
        <v>125</v>
      </c>
      <c r="D64" s="15" t="s">
        <v>139</v>
      </c>
      <c r="E64" s="15" t="s">
        <v>5</v>
      </c>
      <c r="F64" s="30">
        <f>F65</f>
        <v>1353.6000000000001</v>
      </c>
    </row>
    <row r="65" spans="1:6" ht="13.5" hidden="1">
      <c r="A65" s="52" t="s">
        <v>46</v>
      </c>
      <c r="B65" s="15" t="s">
        <v>97</v>
      </c>
      <c r="C65" s="15" t="s">
        <v>125</v>
      </c>
      <c r="D65" s="15" t="s">
        <v>139</v>
      </c>
      <c r="E65" s="15" t="s">
        <v>10</v>
      </c>
      <c r="F65" s="30">
        <f>F66+F67+F68+F69+F70</f>
        <v>1353.6000000000001</v>
      </c>
    </row>
    <row r="66" spans="1:6" ht="13.5" hidden="1">
      <c r="A66" s="52" t="s">
        <v>14</v>
      </c>
      <c r="B66" s="15" t="s">
        <v>97</v>
      </c>
      <c r="C66" s="15" t="s">
        <v>125</v>
      </c>
      <c r="D66" s="15" t="s">
        <v>139</v>
      </c>
      <c r="E66" s="15" t="s">
        <v>15</v>
      </c>
      <c r="F66" s="30"/>
    </row>
    <row r="67" spans="1:6" ht="13.5" hidden="1">
      <c r="A67" s="52" t="s">
        <v>11</v>
      </c>
      <c r="B67" s="15" t="s">
        <v>97</v>
      </c>
      <c r="C67" s="15" t="s">
        <v>125</v>
      </c>
      <c r="D67" s="15" t="s">
        <v>139</v>
      </c>
      <c r="E67" s="15" t="s">
        <v>12</v>
      </c>
      <c r="F67" s="30"/>
    </row>
    <row r="68" spans="1:6" ht="13.5" hidden="1">
      <c r="A68" s="52" t="s">
        <v>16</v>
      </c>
      <c r="B68" s="15" t="s">
        <v>97</v>
      </c>
      <c r="C68" s="15" t="s">
        <v>125</v>
      </c>
      <c r="D68" s="15" t="s">
        <v>139</v>
      </c>
      <c r="E68" s="15" t="s">
        <v>17</v>
      </c>
      <c r="F68" s="30">
        <v>70.2</v>
      </c>
    </row>
    <row r="69" spans="1:6" ht="13.5" hidden="1">
      <c r="A69" s="52" t="s">
        <v>47</v>
      </c>
      <c r="B69" s="15" t="s">
        <v>97</v>
      </c>
      <c r="C69" s="15" t="s">
        <v>125</v>
      </c>
      <c r="D69" s="15" t="s">
        <v>139</v>
      </c>
      <c r="E69" s="15" t="s">
        <v>18</v>
      </c>
      <c r="F69" s="30">
        <v>229.5</v>
      </c>
    </row>
    <row r="70" spans="1:6" ht="13.5" hidden="1">
      <c r="A70" s="52" t="s">
        <v>41</v>
      </c>
      <c r="B70" s="15" t="s">
        <v>97</v>
      </c>
      <c r="C70" s="15" t="s">
        <v>125</v>
      </c>
      <c r="D70" s="15" t="s">
        <v>139</v>
      </c>
      <c r="E70" s="15" t="s">
        <v>19</v>
      </c>
      <c r="F70" s="30">
        <v>1053.9</v>
      </c>
    </row>
    <row r="71" spans="1:6" ht="13.5" hidden="1">
      <c r="A71" s="52" t="s">
        <v>22</v>
      </c>
      <c r="B71" s="15" t="s">
        <v>97</v>
      </c>
      <c r="C71" s="15" t="s">
        <v>125</v>
      </c>
      <c r="D71" s="15" t="s">
        <v>139</v>
      </c>
      <c r="E71" s="15" t="s">
        <v>23</v>
      </c>
      <c r="F71" s="30">
        <f>F72+F73</f>
        <v>1136.2</v>
      </c>
    </row>
    <row r="72" spans="1:6" ht="13.5" hidden="1">
      <c r="A72" s="52" t="s">
        <v>24</v>
      </c>
      <c r="B72" s="15" t="s">
        <v>97</v>
      </c>
      <c r="C72" s="15" t="s">
        <v>125</v>
      </c>
      <c r="D72" s="15" t="s">
        <v>139</v>
      </c>
      <c r="E72" s="15" t="s">
        <v>25</v>
      </c>
      <c r="F72" s="30">
        <v>626.9</v>
      </c>
    </row>
    <row r="73" spans="1:6" ht="13.5" hidden="1">
      <c r="A73" s="52" t="s">
        <v>26</v>
      </c>
      <c r="B73" s="15" t="s">
        <v>97</v>
      </c>
      <c r="C73" s="15" t="s">
        <v>125</v>
      </c>
      <c r="D73" s="15" t="s">
        <v>139</v>
      </c>
      <c r="E73" s="15" t="s">
        <v>27</v>
      </c>
      <c r="F73" s="30">
        <v>509.3</v>
      </c>
    </row>
    <row r="74" spans="1:6" ht="27.75" customHeight="1">
      <c r="A74" s="52" t="s">
        <v>250</v>
      </c>
      <c r="B74" s="15" t="s">
        <v>97</v>
      </c>
      <c r="C74" s="15" t="s">
        <v>208</v>
      </c>
      <c r="D74" s="15" t="s">
        <v>249</v>
      </c>
      <c r="E74" s="15" t="s">
        <v>3</v>
      </c>
      <c r="F74" s="30">
        <f>F75</f>
        <v>4366.7</v>
      </c>
    </row>
    <row r="75" spans="1:6" ht="30" customHeight="1" hidden="1">
      <c r="A75" s="52" t="s">
        <v>171</v>
      </c>
      <c r="B75" s="15" t="s">
        <v>97</v>
      </c>
      <c r="C75" s="15" t="s">
        <v>125</v>
      </c>
      <c r="D75" s="15" t="s">
        <v>173</v>
      </c>
      <c r="E75" s="15" t="s">
        <v>23</v>
      </c>
      <c r="F75" s="30">
        <f>F76</f>
        <v>4366.7</v>
      </c>
    </row>
    <row r="76" spans="1:6" ht="13.5" hidden="1">
      <c r="A76" s="52" t="s">
        <v>24</v>
      </c>
      <c r="B76" s="15" t="s">
        <v>97</v>
      </c>
      <c r="C76" s="15" t="s">
        <v>125</v>
      </c>
      <c r="D76" s="15" t="s">
        <v>173</v>
      </c>
      <c r="E76" s="15" t="s">
        <v>25</v>
      </c>
      <c r="F76" s="30">
        <v>4366.7</v>
      </c>
    </row>
    <row r="77" spans="1:6" ht="21" customHeight="1">
      <c r="A77" s="52" t="s">
        <v>219</v>
      </c>
      <c r="B77" s="15" t="s">
        <v>97</v>
      </c>
      <c r="C77" s="15" t="s">
        <v>208</v>
      </c>
      <c r="D77" s="15" t="s">
        <v>218</v>
      </c>
      <c r="E77" s="15"/>
      <c r="F77" s="30">
        <f>F78</f>
        <v>80</v>
      </c>
    </row>
    <row r="78" spans="1:6" ht="13.5" hidden="1">
      <c r="A78" s="52" t="s">
        <v>149</v>
      </c>
      <c r="B78" s="15" t="s">
        <v>97</v>
      </c>
      <c r="C78" s="15" t="s">
        <v>125</v>
      </c>
      <c r="D78" s="15" t="s">
        <v>141</v>
      </c>
      <c r="E78" s="15" t="s">
        <v>3</v>
      </c>
      <c r="F78" s="30">
        <f>F79</f>
        <v>80</v>
      </c>
    </row>
    <row r="79" spans="1:6" ht="13.5" hidden="1">
      <c r="A79" s="52" t="s">
        <v>4</v>
      </c>
      <c r="B79" s="15" t="s">
        <v>97</v>
      </c>
      <c r="C79" s="15" t="s">
        <v>125</v>
      </c>
      <c r="D79" s="15" t="s">
        <v>141</v>
      </c>
      <c r="E79" s="15" t="s">
        <v>5</v>
      </c>
      <c r="F79" s="30">
        <f>F80</f>
        <v>80</v>
      </c>
    </row>
    <row r="80" spans="1:6" ht="13.5" hidden="1">
      <c r="A80" s="56" t="s">
        <v>20</v>
      </c>
      <c r="B80" s="15" t="s">
        <v>97</v>
      </c>
      <c r="C80" s="15" t="s">
        <v>125</v>
      </c>
      <c r="D80" s="15" t="s">
        <v>141</v>
      </c>
      <c r="E80" s="15" t="s">
        <v>21</v>
      </c>
      <c r="F80" s="30">
        <v>80</v>
      </c>
    </row>
    <row r="81" spans="1:6" ht="37.5" customHeight="1">
      <c r="A81" s="52" t="s">
        <v>165</v>
      </c>
      <c r="B81" s="15" t="s">
        <v>97</v>
      </c>
      <c r="C81" s="15" t="s">
        <v>221</v>
      </c>
      <c r="D81" s="15"/>
      <c r="E81" s="15" t="s">
        <v>3</v>
      </c>
      <c r="F81" s="30">
        <f>F82</f>
        <v>0.7</v>
      </c>
    </row>
    <row r="82" spans="1:6" ht="78.75" customHeight="1">
      <c r="A82" s="81" t="s">
        <v>166</v>
      </c>
      <c r="B82" s="15" t="s">
        <v>97</v>
      </c>
      <c r="C82" s="15" t="s">
        <v>222</v>
      </c>
      <c r="D82" s="15"/>
      <c r="E82" s="15" t="s">
        <v>3</v>
      </c>
      <c r="F82" s="30">
        <f>F83</f>
        <v>0.7</v>
      </c>
    </row>
    <row r="83" spans="1:6" ht="33.75" customHeight="1">
      <c r="A83" s="63" t="s">
        <v>148</v>
      </c>
      <c r="B83" s="15" t="s">
        <v>97</v>
      </c>
      <c r="C83" s="15" t="s">
        <v>222</v>
      </c>
      <c r="D83" s="15" t="s">
        <v>5</v>
      </c>
      <c r="E83" s="15" t="s">
        <v>3</v>
      </c>
      <c r="F83" s="30">
        <f>F84</f>
        <v>0.7</v>
      </c>
    </row>
    <row r="84" spans="1:6" ht="13.5" hidden="1">
      <c r="A84" s="52" t="s">
        <v>22</v>
      </c>
      <c r="B84" s="15" t="s">
        <v>97</v>
      </c>
      <c r="C84" s="15" t="s">
        <v>164</v>
      </c>
      <c r="D84" s="15" t="s">
        <v>139</v>
      </c>
      <c r="E84" s="15" t="s">
        <v>23</v>
      </c>
      <c r="F84" s="30">
        <f>F85</f>
        <v>0.7</v>
      </c>
    </row>
    <row r="85" spans="1:6" ht="13.5" hidden="1">
      <c r="A85" s="52" t="s">
        <v>26</v>
      </c>
      <c r="B85" s="15" t="s">
        <v>97</v>
      </c>
      <c r="C85" s="15" t="s">
        <v>164</v>
      </c>
      <c r="D85" s="15" t="s">
        <v>139</v>
      </c>
      <c r="E85" s="15" t="s">
        <v>27</v>
      </c>
      <c r="F85" s="30">
        <v>0.7</v>
      </c>
    </row>
    <row r="86" spans="1:6" ht="19.5" customHeight="1">
      <c r="A86" s="54" t="s">
        <v>82</v>
      </c>
      <c r="B86" s="71" t="s">
        <v>98</v>
      </c>
      <c r="C86" s="71" t="s">
        <v>205</v>
      </c>
      <c r="D86" s="71"/>
      <c r="E86" s="71" t="s">
        <v>3</v>
      </c>
      <c r="F86" s="40">
        <f aca="true" t="shared" si="2" ref="F86:F92">F87</f>
        <v>805.2</v>
      </c>
    </row>
    <row r="87" spans="1:6" ht="13.5">
      <c r="A87" s="51" t="s">
        <v>220</v>
      </c>
      <c r="B87" s="15" t="s">
        <v>98</v>
      </c>
      <c r="C87" s="15" t="s">
        <v>216</v>
      </c>
      <c r="D87" s="15"/>
      <c r="E87" s="15" t="s">
        <v>3</v>
      </c>
      <c r="F87" s="30">
        <f t="shared" si="2"/>
        <v>805.2</v>
      </c>
    </row>
    <row r="88" spans="1:6" ht="27">
      <c r="A88" s="51" t="s">
        <v>163</v>
      </c>
      <c r="B88" s="15" t="s">
        <v>98</v>
      </c>
      <c r="C88" s="15" t="s">
        <v>206</v>
      </c>
      <c r="D88" s="15"/>
      <c r="E88" s="15" t="s">
        <v>3</v>
      </c>
      <c r="F88" s="30">
        <f t="shared" si="2"/>
        <v>805.2</v>
      </c>
    </row>
    <row r="89" spans="1:6" ht="27">
      <c r="A89" s="51" t="s">
        <v>145</v>
      </c>
      <c r="B89" s="15" t="s">
        <v>98</v>
      </c>
      <c r="C89" s="15" t="s">
        <v>207</v>
      </c>
      <c r="D89" s="15"/>
      <c r="E89" s="15" t="s">
        <v>3</v>
      </c>
      <c r="F89" s="30">
        <f t="shared" si="2"/>
        <v>805.2</v>
      </c>
    </row>
    <row r="90" spans="1:6" ht="13.5">
      <c r="A90" s="51" t="s">
        <v>264</v>
      </c>
      <c r="B90" s="15" t="s">
        <v>98</v>
      </c>
      <c r="C90" s="15" t="s">
        <v>263</v>
      </c>
      <c r="D90" s="15"/>
      <c r="E90" s="15" t="s">
        <v>3</v>
      </c>
      <c r="F90" s="30">
        <f t="shared" si="2"/>
        <v>805.2</v>
      </c>
    </row>
    <row r="91" spans="1:6" ht="27">
      <c r="A91" s="52" t="s">
        <v>148</v>
      </c>
      <c r="B91" s="15" t="s">
        <v>98</v>
      </c>
      <c r="C91" s="15" t="s">
        <v>263</v>
      </c>
      <c r="D91" s="15" t="s">
        <v>5</v>
      </c>
      <c r="E91" s="15" t="s">
        <v>3</v>
      </c>
      <c r="F91" s="30">
        <f t="shared" si="2"/>
        <v>805.2</v>
      </c>
    </row>
    <row r="92" spans="1:6" ht="13.5" hidden="1">
      <c r="A92" s="52" t="s">
        <v>4</v>
      </c>
      <c r="B92" s="15" t="s">
        <v>98</v>
      </c>
      <c r="C92" s="15" t="s">
        <v>263</v>
      </c>
      <c r="D92" s="15" t="s">
        <v>139</v>
      </c>
      <c r="E92" s="15" t="s">
        <v>5</v>
      </c>
      <c r="F92" s="30">
        <f t="shared" si="2"/>
        <v>805.2</v>
      </c>
    </row>
    <row r="93" spans="1:6" ht="13.5" hidden="1">
      <c r="A93" s="52" t="s">
        <v>20</v>
      </c>
      <c r="B93" s="15" t="s">
        <v>98</v>
      </c>
      <c r="C93" s="15" t="s">
        <v>263</v>
      </c>
      <c r="D93" s="15" t="s">
        <v>139</v>
      </c>
      <c r="E93" s="15" t="s">
        <v>21</v>
      </c>
      <c r="F93" s="30">
        <v>805.2</v>
      </c>
    </row>
    <row r="94" spans="1:6" ht="21" customHeight="1">
      <c r="A94" s="54" t="s">
        <v>28</v>
      </c>
      <c r="B94" s="71" t="s">
        <v>99</v>
      </c>
      <c r="C94" s="71" t="s">
        <v>205</v>
      </c>
      <c r="D94" s="71"/>
      <c r="E94" s="71"/>
      <c r="F94" s="40">
        <f aca="true" t="shared" si="3" ref="F94:F100">F95</f>
        <v>2513</v>
      </c>
    </row>
    <row r="95" spans="1:6" ht="24.75" customHeight="1">
      <c r="A95" s="51" t="s">
        <v>220</v>
      </c>
      <c r="B95" s="15" t="s">
        <v>99</v>
      </c>
      <c r="C95" s="15" t="s">
        <v>216</v>
      </c>
      <c r="D95" s="15"/>
      <c r="E95" s="15"/>
      <c r="F95" s="30">
        <f t="shared" si="3"/>
        <v>2513</v>
      </c>
    </row>
    <row r="96" spans="1:6" ht="35.25" customHeight="1">
      <c r="A96" s="51" t="s">
        <v>163</v>
      </c>
      <c r="B96" s="15" t="s">
        <v>99</v>
      </c>
      <c r="C96" s="15" t="s">
        <v>206</v>
      </c>
      <c r="D96" s="15"/>
      <c r="E96" s="15"/>
      <c r="F96" s="30">
        <f t="shared" si="3"/>
        <v>2513</v>
      </c>
    </row>
    <row r="97" spans="1:6" ht="33" customHeight="1">
      <c r="A97" s="51" t="s">
        <v>145</v>
      </c>
      <c r="B97" s="15" t="s">
        <v>99</v>
      </c>
      <c r="C97" s="15" t="s">
        <v>207</v>
      </c>
      <c r="D97" s="15"/>
      <c r="E97" s="15"/>
      <c r="F97" s="30">
        <f t="shared" si="3"/>
        <v>2513</v>
      </c>
    </row>
    <row r="98" spans="1:6" ht="19.5" customHeight="1">
      <c r="A98" s="52" t="s">
        <v>150</v>
      </c>
      <c r="B98" s="15" t="s">
        <v>99</v>
      </c>
      <c r="C98" s="15" t="s">
        <v>223</v>
      </c>
      <c r="D98" s="15"/>
      <c r="E98" s="15"/>
      <c r="F98" s="30">
        <f t="shared" si="3"/>
        <v>2513</v>
      </c>
    </row>
    <row r="99" spans="1:6" ht="20.25" customHeight="1">
      <c r="A99" s="52" t="s">
        <v>219</v>
      </c>
      <c r="B99" s="15" t="s">
        <v>99</v>
      </c>
      <c r="C99" s="15" t="s">
        <v>223</v>
      </c>
      <c r="D99" s="15" t="s">
        <v>218</v>
      </c>
      <c r="E99" s="15" t="s">
        <v>3</v>
      </c>
      <c r="F99" s="30">
        <f t="shared" si="3"/>
        <v>2513</v>
      </c>
    </row>
    <row r="100" spans="1:6" ht="13.5" hidden="1">
      <c r="A100" s="52" t="s">
        <v>4</v>
      </c>
      <c r="B100" s="15" t="s">
        <v>99</v>
      </c>
      <c r="C100" s="15" t="s">
        <v>126</v>
      </c>
      <c r="D100" s="15" t="s">
        <v>142</v>
      </c>
      <c r="E100" s="44">
        <v>200</v>
      </c>
      <c r="F100" s="30">
        <f t="shared" si="3"/>
        <v>2513</v>
      </c>
    </row>
    <row r="101" spans="1:6" ht="13.5" hidden="1">
      <c r="A101" s="52" t="s">
        <v>20</v>
      </c>
      <c r="B101" s="15" t="s">
        <v>99</v>
      </c>
      <c r="C101" s="15" t="s">
        <v>126</v>
      </c>
      <c r="D101" s="15" t="s">
        <v>142</v>
      </c>
      <c r="E101" s="44">
        <v>290</v>
      </c>
      <c r="F101" s="30">
        <v>2513</v>
      </c>
    </row>
    <row r="102" spans="1:6" ht="13.5" hidden="1">
      <c r="A102" s="54" t="s">
        <v>168</v>
      </c>
      <c r="B102" s="71" t="s">
        <v>167</v>
      </c>
      <c r="C102" s="71" t="s">
        <v>144</v>
      </c>
      <c r="D102" s="71" t="s">
        <v>3</v>
      </c>
      <c r="E102" s="71" t="s">
        <v>3</v>
      </c>
      <c r="F102" s="40">
        <f aca="true" t="shared" si="4" ref="F102:F107">F103</f>
        <v>0</v>
      </c>
    </row>
    <row r="103" spans="1:6" ht="27" hidden="1">
      <c r="A103" s="50" t="s">
        <v>163</v>
      </c>
      <c r="B103" s="71" t="s">
        <v>167</v>
      </c>
      <c r="C103" s="71" t="s">
        <v>135</v>
      </c>
      <c r="D103" s="71" t="s">
        <v>3</v>
      </c>
      <c r="E103" s="71" t="s">
        <v>3</v>
      </c>
      <c r="F103" s="40">
        <f t="shared" si="4"/>
        <v>0</v>
      </c>
    </row>
    <row r="104" spans="1:6" ht="28.5" hidden="1">
      <c r="A104" s="55" t="s">
        <v>145</v>
      </c>
      <c r="B104" s="72" t="s">
        <v>167</v>
      </c>
      <c r="C104" s="72" t="s">
        <v>130</v>
      </c>
      <c r="D104" s="72" t="s">
        <v>3</v>
      </c>
      <c r="E104" s="72" t="s">
        <v>3</v>
      </c>
      <c r="F104" s="73">
        <f t="shared" si="4"/>
        <v>0</v>
      </c>
    </row>
    <row r="105" spans="1:6" ht="14.25" hidden="1">
      <c r="A105" s="57" t="s">
        <v>168</v>
      </c>
      <c r="B105" s="72" t="s">
        <v>167</v>
      </c>
      <c r="C105" s="72" t="s">
        <v>169</v>
      </c>
      <c r="D105" s="72" t="s">
        <v>3</v>
      </c>
      <c r="E105" s="72" t="s">
        <v>3</v>
      </c>
      <c r="F105" s="73">
        <f t="shared" si="4"/>
        <v>0</v>
      </c>
    </row>
    <row r="106" spans="1:6" ht="27" hidden="1">
      <c r="A106" s="53" t="s">
        <v>148</v>
      </c>
      <c r="B106" s="68" t="s">
        <v>167</v>
      </c>
      <c r="C106" s="68" t="s">
        <v>169</v>
      </c>
      <c r="D106" s="68" t="s">
        <v>139</v>
      </c>
      <c r="E106" s="68" t="s">
        <v>3</v>
      </c>
      <c r="F106" s="70">
        <f t="shared" si="4"/>
        <v>0</v>
      </c>
    </row>
    <row r="107" spans="1:6" ht="13.5" hidden="1">
      <c r="A107" s="52" t="s">
        <v>4</v>
      </c>
      <c r="B107" s="15" t="s">
        <v>167</v>
      </c>
      <c r="C107" s="15" t="s">
        <v>169</v>
      </c>
      <c r="D107" s="15" t="s">
        <v>139</v>
      </c>
      <c r="E107" s="44">
        <v>200</v>
      </c>
      <c r="F107" s="30">
        <f t="shared" si="4"/>
        <v>0</v>
      </c>
    </row>
    <row r="108" spans="1:6" ht="13.5" hidden="1">
      <c r="A108" s="52" t="s">
        <v>41</v>
      </c>
      <c r="B108" s="15" t="s">
        <v>167</v>
      </c>
      <c r="C108" s="15" t="s">
        <v>169</v>
      </c>
      <c r="D108" s="15" t="s">
        <v>139</v>
      </c>
      <c r="E108" s="44">
        <v>226</v>
      </c>
      <c r="F108" s="30"/>
    </row>
    <row r="109" spans="1:6" ht="17.25" customHeight="1">
      <c r="A109" s="58" t="s">
        <v>63</v>
      </c>
      <c r="B109" s="43" t="s">
        <v>109</v>
      </c>
      <c r="C109" s="43" t="s">
        <v>205</v>
      </c>
      <c r="D109" s="43"/>
      <c r="E109" s="43" t="s">
        <v>3</v>
      </c>
      <c r="F109" s="40">
        <f>F110</f>
        <v>297.5</v>
      </c>
    </row>
    <row r="110" spans="1:6" ht="21" customHeight="1">
      <c r="A110" s="59" t="s">
        <v>33</v>
      </c>
      <c r="B110" s="71" t="s">
        <v>100</v>
      </c>
      <c r="C110" s="43" t="s">
        <v>205</v>
      </c>
      <c r="D110" s="43"/>
      <c r="E110" s="43" t="s">
        <v>3</v>
      </c>
      <c r="F110" s="40">
        <f>F112</f>
        <v>297.5</v>
      </c>
    </row>
    <row r="111" spans="1:6" ht="18.75" customHeight="1">
      <c r="A111" s="51" t="s">
        <v>220</v>
      </c>
      <c r="B111" s="15" t="s">
        <v>100</v>
      </c>
      <c r="C111" s="19" t="s">
        <v>216</v>
      </c>
      <c r="D111" s="19"/>
      <c r="E111" s="19"/>
      <c r="F111" s="30">
        <f>F112</f>
        <v>297.5</v>
      </c>
    </row>
    <row r="112" spans="1:6" ht="33.75" customHeight="1">
      <c r="A112" s="52" t="s">
        <v>151</v>
      </c>
      <c r="B112" s="15" t="s">
        <v>100</v>
      </c>
      <c r="C112" s="19" t="s">
        <v>224</v>
      </c>
      <c r="D112" s="19"/>
      <c r="E112" s="19" t="s">
        <v>3</v>
      </c>
      <c r="F112" s="30">
        <f>F113</f>
        <v>297.5</v>
      </c>
    </row>
    <row r="113" spans="1:6" ht="37.5" customHeight="1">
      <c r="A113" s="52" t="s">
        <v>143</v>
      </c>
      <c r="B113" s="15" t="s">
        <v>100</v>
      </c>
      <c r="C113" s="15" t="s">
        <v>225</v>
      </c>
      <c r="D113" s="19"/>
      <c r="E113" s="19" t="s">
        <v>3</v>
      </c>
      <c r="F113" s="30">
        <f>F114+F121</f>
        <v>297.5</v>
      </c>
    </row>
    <row r="114" spans="1:6" ht="66" customHeight="1">
      <c r="A114" s="52" t="s">
        <v>209</v>
      </c>
      <c r="B114" s="15" t="s">
        <v>100</v>
      </c>
      <c r="C114" s="15" t="s">
        <v>225</v>
      </c>
      <c r="D114" s="19" t="s">
        <v>210</v>
      </c>
      <c r="E114" s="19" t="s">
        <v>3</v>
      </c>
      <c r="F114" s="30">
        <f>F115</f>
        <v>285</v>
      </c>
    </row>
    <row r="115" spans="1:6" ht="13.5" hidden="1">
      <c r="A115" s="52" t="s">
        <v>4</v>
      </c>
      <c r="B115" s="15" t="s">
        <v>100</v>
      </c>
      <c r="C115" s="15" t="s">
        <v>127</v>
      </c>
      <c r="D115" s="19" t="s">
        <v>140</v>
      </c>
      <c r="E115" s="19" t="s">
        <v>5</v>
      </c>
      <c r="F115" s="30">
        <f>F116+F119</f>
        <v>285</v>
      </c>
    </row>
    <row r="116" spans="1:6" ht="13.5" hidden="1">
      <c r="A116" s="52" t="s">
        <v>39</v>
      </c>
      <c r="B116" s="15" t="s">
        <v>100</v>
      </c>
      <c r="C116" s="15" t="s">
        <v>127</v>
      </c>
      <c r="D116" s="19" t="s">
        <v>140</v>
      </c>
      <c r="E116" s="19" t="s">
        <v>6</v>
      </c>
      <c r="F116" s="30">
        <f>F117+F118</f>
        <v>285</v>
      </c>
    </row>
    <row r="117" spans="1:6" ht="13.5" hidden="1">
      <c r="A117" s="52" t="s">
        <v>7</v>
      </c>
      <c r="B117" s="15" t="s">
        <v>100</v>
      </c>
      <c r="C117" s="15" t="s">
        <v>127</v>
      </c>
      <c r="D117" s="19" t="s">
        <v>140</v>
      </c>
      <c r="E117" s="19" t="s">
        <v>8</v>
      </c>
      <c r="F117" s="30">
        <v>218.9</v>
      </c>
    </row>
    <row r="118" spans="1:6" ht="13.5" hidden="1">
      <c r="A118" s="52" t="s">
        <v>44</v>
      </c>
      <c r="B118" s="15" t="s">
        <v>100</v>
      </c>
      <c r="C118" s="15" t="s">
        <v>127</v>
      </c>
      <c r="D118" s="19" t="s">
        <v>140</v>
      </c>
      <c r="E118" s="19" t="s">
        <v>9</v>
      </c>
      <c r="F118" s="30">
        <v>66.1</v>
      </c>
    </row>
    <row r="119" spans="1:6" ht="13.5" hidden="1">
      <c r="A119" s="52" t="s">
        <v>46</v>
      </c>
      <c r="B119" s="15" t="s">
        <v>100</v>
      </c>
      <c r="C119" s="15" t="s">
        <v>127</v>
      </c>
      <c r="D119" s="19" t="s">
        <v>140</v>
      </c>
      <c r="E119" s="19" t="s">
        <v>10</v>
      </c>
      <c r="F119" s="44">
        <f>F120</f>
        <v>0</v>
      </c>
    </row>
    <row r="120" spans="1:6" ht="13.5" hidden="1">
      <c r="A120" s="52" t="s">
        <v>41</v>
      </c>
      <c r="B120" s="15" t="s">
        <v>100</v>
      </c>
      <c r="C120" s="15" t="s">
        <v>127</v>
      </c>
      <c r="D120" s="19" t="s">
        <v>140</v>
      </c>
      <c r="E120" s="19" t="s">
        <v>19</v>
      </c>
      <c r="F120" s="44"/>
    </row>
    <row r="121" spans="1:6" ht="32.25" customHeight="1">
      <c r="A121" s="63" t="s">
        <v>148</v>
      </c>
      <c r="B121" s="15" t="s">
        <v>100</v>
      </c>
      <c r="C121" s="15" t="s">
        <v>225</v>
      </c>
      <c r="D121" s="19" t="s">
        <v>5</v>
      </c>
      <c r="E121" s="19" t="s">
        <v>3</v>
      </c>
      <c r="F121" s="30">
        <f>F122</f>
        <v>12.5</v>
      </c>
    </row>
    <row r="122" spans="1:6" ht="13.5" hidden="1">
      <c r="A122" s="52" t="s">
        <v>22</v>
      </c>
      <c r="B122" s="15" t="s">
        <v>100</v>
      </c>
      <c r="C122" s="15" t="s">
        <v>127</v>
      </c>
      <c r="D122" s="19" t="s">
        <v>139</v>
      </c>
      <c r="E122" s="19" t="s">
        <v>23</v>
      </c>
      <c r="F122" s="30">
        <f>F123</f>
        <v>12.5</v>
      </c>
    </row>
    <row r="123" spans="1:6" ht="13.5" hidden="1">
      <c r="A123" s="60" t="s">
        <v>26</v>
      </c>
      <c r="B123" s="15" t="s">
        <v>100</v>
      </c>
      <c r="C123" s="19" t="s">
        <v>127</v>
      </c>
      <c r="D123" s="19" t="s">
        <v>139</v>
      </c>
      <c r="E123" s="19" t="s">
        <v>27</v>
      </c>
      <c r="F123" s="30">
        <v>12.5</v>
      </c>
    </row>
    <row r="124" spans="1:6" ht="30" customHeight="1">
      <c r="A124" s="58" t="s">
        <v>115</v>
      </c>
      <c r="B124" s="71" t="s">
        <v>121</v>
      </c>
      <c r="C124" s="43" t="s">
        <v>205</v>
      </c>
      <c r="D124" s="43"/>
      <c r="E124" s="43"/>
      <c r="F124" s="40">
        <f>F133+F125</f>
        <v>8.5</v>
      </c>
    </row>
    <row r="125" spans="1:6" ht="30.75" customHeight="1">
      <c r="A125" s="54" t="s">
        <v>190</v>
      </c>
      <c r="B125" s="71" t="s">
        <v>189</v>
      </c>
      <c r="C125" s="43" t="s">
        <v>205</v>
      </c>
      <c r="D125" s="43"/>
      <c r="E125" s="43"/>
      <c r="F125" s="40">
        <f aca="true" t="shared" si="5" ref="F125:F131">F126</f>
        <v>8.5</v>
      </c>
    </row>
    <row r="126" spans="1:6" ht="30" customHeight="1">
      <c r="A126" s="51" t="s">
        <v>163</v>
      </c>
      <c r="B126" s="15" t="s">
        <v>189</v>
      </c>
      <c r="C126" s="15" t="s">
        <v>206</v>
      </c>
      <c r="D126" s="19"/>
      <c r="E126" s="19"/>
      <c r="F126" s="30">
        <f t="shared" si="5"/>
        <v>8.5</v>
      </c>
    </row>
    <row r="127" spans="1:6" ht="29.25" customHeight="1">
      <c r="A127" s="51" t="s">
        <v>145</v>
      </c>
      <c r="B127" s="15" t="s">
        <v>189</v>
      </c>
      <c r="C127" s="15" t="s">
        <v>207</v>
      </c>
      <c r="D127" s="15"/>
      <c r="E127" s="15"/>
      <c r="F127" s="30">
        <f t="shared" si="5"/>
        <v>8.5</v>
      </c>
    </row>
    <row r="128" spans="1:6" ht="30" customHeight="1">
      <c r="A128" s="52" t="s">
        <v>192</v>
      </c>
      <c r="B128" s="15" t="s">
        <v>189</v>
      </c>
      <c r="C128" s="15" t="s">
        <v>257</v>
      </c>
      <c r="D128" s="19"/>
      <c r="E128" s="19"/>
      <c r="F128" s="30">
        <f t="shared" si="5"/>
        <v>8.5</v>
      </c>
    </row>
    <row r="129" spans="1:6" ht="30" customHeight="1">
      <c r="A129" s="52" t="s">
        <v>148</v>
      </c>
      <c r="B129" s="15" t="s">
        <v>189</v>
      </c>
      <c r="C129" s="15" t="s">
        <v>257</v>
      </c>
      <c r="D129" s="19" t="s">
        <v>5</v>
      </c>
      <c r="E129" s="19"/>
      <c r="F129" s="30">
        <f t="shared" si="5"/>
        <v>8.5</v>
      </c>
    </row>
    <row r="130" spans="1:6" ht="13.5" hidden="1">
      <c r="A130" s="52" t="s">
        <v>4</v>
      </c>
      <c r="B130" s="15" t="s">
        <v>189</v>
      </c>
      <c r="C130" s="15" t="s">
        <v>191</v>
      </c>
      <c r="D130" s="19" t="s">
        <v>139</v>
      </c>
      <c r="E130" s="19" t="s">
        <v>5</v>
      </c>
      <c r="F130" s="30">
        <f t="shared" si="5"/>
        <v>8.5</v>
      </c>
    </row>
    <row r="131" spans="1:6" ht="13.5" hidden="1">
      <c r="A131" s="56" t="s">
        <v>40</v>
      </c>
      <c r="B131" s="15" t="s">
        <v>189</v>
      </c>
      <c r="C131" s="15" t="s">
        <v>191</v>
      </c>
      <c r="D131" s="19" t="s">
        <v>139</v>
      </c>
      <c r="E131" s="19" t="s">
        <v>10</v>
      </c>
      <c r="F131" s="30">
        <f t="shared" si="5"/>
        <v>8.5</v>
      </c>
    </row>
    <row r="132" spans="1:6" ht="13.5" hidden="1">
      <c r="A132" s="52" t="s">
        <v>48</v>
      </c>
      <c r="B132" s="15" t="s">
        <v>189</v>
      </c>
      <c r="C132" s="15" t="s">
        <v>191</v>
      </c>
      <c r="D132" s="19" t="s">
        <v>139</v>
      </c>
      <c r="E132" s="19" t="s">
        <v>18</v>
      </c>
      <c r="F132" s="30">
        <v>8.5</v>
      </c>
    </row>
    <row r="133" spans="1:6" ht="27" hidden="1">
      <c r="A133" s="54" t="s">
        <v>177</v>
      </c>
      <c r="B133" s="71" t="s">
        <v>176</v>
      </c>
      <c r="C133" s="43" t="s">
        <v>144</v>
      </c>
      <c r="D133" s="43" t="s">
        <v>3</v>
      </c>
      <c r="E133" s="43" t="s">
        <v>3</v>
      </c>
      <c r="F133" s="40">
        <f aca="true" t="shared" si="6" ref="F133:F139">F134</f>
        <v>0</v>
      </c>
    </row>
    <row r="134" spans="1:6" ht="27" hidden="1">
      <c r="A134" s="50" t="s">
        <v>163</v>
      </c>
      <c r="B134" s="71" t="s">
        <v>176</v>
      </c>
      <c r="C134" s="71" t="s">
        <v>135</v>
      </c>
      <c r="D134" s="43" t="s">
        <v>3</v>
      </c>
      <c r="E134" s="43" t="s">
        <v>3</v>
      </c>
      <c r="F134" s="40">
        <f t="shared" si="6"/>
        <v>0</v>
      </c>
    </row>
    <row r="135" spans="1:6" ht="28.5" hidden="1">
      <c r="A135" s="55" t="s">
        <v>145</v>
      </c>
      <c r="B135" s="72" t="s">
        <v>176</v>
      </c>
      <c r="C135" s="72" t="s">
        <v>130</v>
      </c>
      <c r="D135" s="72" t="s">
        <v>3</v>
      </c>
      <c r="E135" s="72" t="s">
        <v>3</v>
      </c>
      <c r="F135" s="40">
        <f t="shared" si="6"/>
        <v>0</v>
      </c>
    </row>
    <row r="136" spans="1:6" ht="25.5" customHeight="1" hidden="1">
      <c r="A136" s="53" t="s">
        <v>179</v>
      </c>
      <c r="B136" s="68" t="s">
        <v>176</v>
      </c>
      <c r="C136" s="68" t="s">
        <v>178</v>
      </c>
      <c r="D136" s="75" t="s">
        <v>3</v>
      </c>
      <c r="E136" s="75" t="s">
        <v>3</v>
      </c>
      <c r="F136" s="70">
        <f t="shared" si="6"/>
        <v>0</v>
      </c>
    </row>
    <row r="137" spans="1:6" ht="27" hidden="1">
      <c r="A137" s="53" t="s">
        <v>148</v>
      </c>
      <c r="B137" s="68" t="s">
        <v>176</v>
      </c>
      <c r="C137" s="68" t="s">
        <v>178</v>
      </c>
      <c r="D137" s="75" t="s">
        <v>139</v>
      </c>
      <c r="E137" s="75" t="s">
        <v>3</v>
      </c>
      <c r="F137" s="70">
        <f t="shared" si="6"/>
        <v>0</v>
      </c>
    </row>
    <row r="138" spans="1:6" ht="15" customHeight="1" hidden="1">
      <c r="A138" s="52" t="s">
        <v>4</v>
      </c>
      <c r="B138" s="15" t="s">
        <v>176</v>
      </c>
      <c r="C138" s="15" t="s">
        <v>178</v>
      </c>
      <c r="D138" s="19" t="s">
        <v>139</v>
      </c>
      <c r="E138" s="19" t="s">
        <v>5</v>
      </c>
      <c r="F138" s="30">
        <f t="shared" si="6"/>
        <v>0</v>
      </c>
    </row>
    <row r="139" spans="1:6" ht="15" customHeight="1" hidden="1">
      <c r="A139" s="56" t="s">
        <v>40</v>
      </c>
      <c r="B139" s="15" t="s">
        <v>176</v>
      </c>
      <c r="C139" s="15" t="s">
        <v>178</v>
      </c>
      <c r="D139" s="19" t="s">
        <v>139</v>
      </c>
      <c r="E139" s="19" t="s">
        <v>10</v>
      </c>
      <c r="F139" s="30">
        <f t="shared" si="6"/>
        <v>0</v>
      </c>
    </row>
    <row r="140" spans="1:6" ht="17.25" customHeight="1" hidden="1">
      <c r="A140" s="52" t="s">
        <v>41</v>
      </c>
      <c r="B140" s="15" t="s">
        <v>176</v>
      </c>
      <c r="C140" s="15" t="s">
        <v>178</v>
      </c>
      <c r="D140" s="19" t="s">
        <v>139</v>
      </c>
      <c r="E140" s="19" t="s">
        <v>19</v>
      </c>
      <c r="F140" s="30"/>
    </row>
    <row r="141" spans="1:6" ht="20.25" customHeight="1">
      <c r="A141" s="58" t="s">
        <v>66</v>
      </c>
      <c r="B141" s="71" t="s">
        <v>110</v>
      </c>
      <c r="C141" s="43" t="s">
        <v>205</v>
      </c>
      <c r="D141" s="43"/>
      <c r="E141" s="43" t="s">
        <v>3</v>
      </c>
      <c r="F141" s="40">
        <f>F142+F171</f>
        <v>9155.300000000001</v>
      </c>
    </row>
    <row r="142" spans="1:6" ht="21" customHeight="1">
      <c r="A142" s="54" t="s">
        <v>92</v>
      </c>
      <c r="B142" s="71" t="s">
        <v>101</v>
      </c>
      <c r="C142" s="43" t="s">
        <v>205</v>
      </c>
      <c r="D142" s="43"/>
      <c r="E142" s="43" t="s">
        <v>3</v>
      </c>
      <c r="F142" s="40">
        <f>F143+F151</f>
        <v>8675.300000000001</v>
      </c>
    </row>
    <row r="143" spans="1:6" ht="21.75" customHeight="1">
      <c r="A143" s="52" t="s">
        <v>157</v>
      </c>
      <c r="B143" s="15" t="s">
        <v>101</v>
      </c>
      <c r="C143" s="19" t="s">
        <v>226</v>
      </c>
      <c r="D143" s="19"/>
      <c r="E143" s="19" t="s">
        <v>3</v>
      </c>
      <c r="F143" s="30">
        <f aca="true" t="shared" si="7" ref="F143:F149">F144</f>
        <v>2049.1</v>
      </c>
    </row>
    <row r="144" spans="1:6" ht="18.75" customHeight="1">
      <c r="A144" s="52" t="s">
        <v>84</v>
      </c>
      <c r="B144" s="15" t="s">
        <v>101</v>
      </c>
      <c r="C144" s="19" t="s">
        <v>227</v>
      </c>
      <c r="D144" s="19"/>
      <c r="E144" s="19"/>
      <c r="F144" s="30">
        <f t="shared" si="7"/>
        <v>2049.1</v>
      </c>
    </row>
    <row r="145" spans="1:6" ht="34.5" customHeight="1">
      <c r="A145" s="52" t="s">
        <v>159</v>
      </c>
      <c r="B145" s="15" t="s">
        <v>101</v>
      </c>
      <c r="C145" s="19" t="s">
        <v>228</v>
      </c>
      <c r="D145" s="19"/>
      <c r="E145" s="19"/>
      <c r="F145" s="30">
        <f t="shared" si="7"/>
        <v>2049.1</v>
      </c>
    </row>
    <row r="146" spans="1:6" ht="21" customHeight="1">
      <c r="A146" s="52" t="s">
        <v>246</v>
      </c>
      <c r="B146" s="15" t="s">
        <v>101</v>
      </c>
      <c r="C146" s="15" t="s">
        <v>245</v>
      </c>
      <c r="D146" s="19"/>
      <c r="E146" s="19"/>
      <c r="F146" s="30">
        <f t="shared" si="7"/>
        <v>2049.1</v>
      </c>
    </row>
    <row r="147" spans="1:6" ht="32.25" customHeight="1">
      <c r="A147" s="63" t="s">
        <v>148</v>
      </c>
      <c r="B147" s="15" t="s">
        <v>101</v>
      </c>
      <c r="C147" s="15" t="s">
        <v>245</v>
      </c>
      <c r="D147" s="19" t="s">
        <v>5</v>
      </c>
      <c r="E147" s="19"/>
      <c r="F147" s="30">
        <f t="shared" si="7"/>
        <v>2049.1</v>
      </c>
    </row>
    <row r="148" spans="1:6" ht="13.5" hidden="1">
      <c r="A148" s="52" t="s">
        <v>4</v>
      </c>
      <c r="B148" s="15" t="s">
        <v>101</v>
      </c>
      <c r="C148" s="15" t="s">
        <v>245</v>
      </c>
      <c r="D148" s="19" t="s">
        <v>139</v>
      </c>
      <c r="E148" s="19" t="s">
        <v>5</v>
      </c>
      <c r="F148" s="30">
        <f t="shared" si="7"/>
        <v>2049.1</v>
      </c>
    </row>
    <row r="149" spans="1:6" ht="13.5" hidden="1">
      <c r="A149" s="56" t="s">
        <v>40</v>
      </c>
      <c r="B149" s="15" t="s">
        <v>101</v>
      </c>
      <c r="C149" s="15" t="s">
        <v>245</v>
      </c>
      <c r="D149" s="19" t="s">
        <v>139</v>
      </c>
      <c r="E149" s="19" t="s">
        <v>10</v>
      </c>
      <c r="F149" s="30">
        <f t="shared" si="7"/>
        <v>2049.1</v>
      </c>
    </row>
    <row r="150" spans="1:6" ht="13.5" hidden="1">
      <c r="A150" s="52" t="s">
        <v>48</v>
      </c>
      <c r="B150" s="15" t="s">
        <v>101</v>
      </c>
      <c r="C150" s="15" t="s">
        <v>245</v>
      </c>
      <c r="D150" s="15" t="s">
        <v>139</v>
      </c>
      <c r="E150" s="15" t="s">
        <v>18</v>
      </c>
      <c r="F150" s="76">
        <v>2049.1</v>
      </c>
    </row>
    <row r="151" spans="1:6" ht="18" customHeight="1">
      <c r="A151" s="51" t="s">
        <v>240</v>
      </c>
      <c r="B151" s="15" t="s">
        <v>101</v>
      </c>
      <c r="C151" s="15" t="s">
        <v>216</v>
      </c>
      <c r="D151" s="19"/>
      <c r="E151" s="19"/>
      <c r="F151" s="76">
        <f>F152</f>
        <v>6626.200000000001</v>
      </c>
    </row>
    <row r="152" spans="1:6" ht="27">
      <c r="A152" s="51" t="s">
        <v>163</v>
      </c>
      <c r="B152" s="15" t="s">
        <v>101</v>
      </c>
      <c r="C152" s="15" t="s">
        <v>206</v>
      </c>
      <c r="D152" s="19"/>
      <c r="E152" s="19"/>
      <c r="F152" s="76">
        <f>F153</f>
        <v>6626.200000000001</v>
      </c>
    </row>
    <row r="153" spans="1:6" ht="27">
      <c r="A153" s="51" t="s">
        <v>145</v>
      </c>
      <c r="B153" s="15" t="s">
        <v>101</v>
      </c>
      <c r="C153" s="15" t="s">
        <v>207</v>
      </c>
      <c r="D153" s="19"/>
      <c r="E153" s="19"/>
      <c r="F153" s="76">
        <f>F154+F159+F165</f>
        <v>6626.200000000001</v>
      </c>
    </row>
    <row r="154" spans="1:6" ht="19.5" customHeight="1">
      <c r="A154" s="52" t="s">
        <v>129</v>
      </c>
      <c r="B154" s="15" t="s">
        <v>101</v>
      </c>
      <c r="C154" s="15" t="s">
        <v>261</v>
      </c>
      <c r="D154" s="19"/>
      <c r="E154" s="19"/>
      <c r="F154" s="76">
        <f>F155</f>
        <v>640.9</v>
      </c>
    </row>
    <row r="155" spans="1:6" ht="27">
      <c r="A155" s="52" t="s">
        <v>148</v>
      </c>
      <c r="B155" s="15" t="s">
        <v>101</v>
      </c>
      <c r="C155" s="15" t="s">
        <v>261</v>
      </c>
      <c r="D155" s="19" t="s">
        <v>5</v>
      </c>
      <c r="E155" s="19"/>
      <c r="F155" s="76">
        <f>F156</f>
        <v>640.9</v>
      </c>
    </row>
    <row r="156" spans="1:6" ht="13.5" hidden="1">
      <c r="A156" s="52" t="s">
        <v>4</v>
      </c>
      <c r="B156" s="15" t="s">
        <v>101</v>
      </c>
      <c r="C156" s="15" t="s">
        <v>261</v>
      </c>
      <c r="D156" s="19" t="s">
        <v>139</v>
      </c>
      <c r="E156" s="19" t="s">
        <v>5</v>
      </c>
      <c r="F156" s="76">
        <f>F157</f>
        <v>640.9</v>
      </c>
    </row>
    <row r="157" spans="1:6" ht="13.5" hidden="1">
      <c r="A157" s="52" t="s">
        <v>40</v>
      </c>
      <c r="B157" s="15" t="s">
        <v>101</v>
      </c>
      <c r="C157" s="15" t="s">
        <v>261</v>
      </c>
      <c r="D157" s="19" t="s">
        <v>139</v>
      </c>
      <c r="E157" s="19" t="s">
        <v>10</v>
      </c>
      <c r="F157" s="76">
        <f>F158</f>
        <v>640.9</v>
      </c>
    </row>
    <row r="158" spans="1:6" ht="13.5" hidden="1">
      <c r="A158" s="52" t="s">
        <v>48</v>
      </c>
      <c r="B158" s="15" t="s">
        <v>101</v>
      </c>
      <c r="C158" s="15" t="s">
        <v>261</v>
      </c>
      <c r="D158" s="15" t="s">
        <v>139</v>
      </c>
      <c r="E158" s="15" t="s">
        <v>18</v>
      </c>
      <c r="F158" s="76">
        <v>640.9</v>
      </c>
    </row>
    <row r="159" spans="1:6" ht="13.5">
      <c r="A159" s="52" t="s">
        <v>129</v>
      </c>
      <c r="B159" s="15" t="s">
        <v>101</v>
      </c>
      <c r="C159" s="15" t="s">
        <v>262</v>
      </c>
      <c r="D159" s="19"/>
      <c r="E159" s="19"/>
      <c r="F159" s="76">
        <f>F160</f>
        <v>149.70000000000002</v>
      </c>
    </row>
    <row r="160" spans="1:6" ht="27">
      <c r="A160" s="52" t="s">
        <v>148</v>
      </c>
      <c r="B160" s="15" t="s">
        <v>101</v>
      </c>
      <c r="C160" s="15" t="s">
        <v>262</v>
      </c>
      <c r="D160" s="19" t="s">
        <v>5</v>
      </c>
      <c r="E160" s="19"/>
      <c r="F160" s="76">
        <f>F161+F164</f>
        <v>149.70000000000002</v>
      </c>
    </row>
    <row r="161" spans="1:6" ht="13.5" hidden="1">
      <c r="A161" s="52" t="s">
        <v>4</v>
      </c>
      <c r="B161" s="15" t="s">
        <v>101</v>
      </c>
      <c r="C161" s="15" t="s">
        <v>262</v>
      </c>
      <c r="D161" s="19" t="s">
        <v>139</v>
      </c>
      <c r="E161" s="19" t="s">
        <v>5</v>
      </c>
      <c r="F161" s="76">
        <f>F162</f>
        <v>22.3</v>
      </c>
    </row>
    <row r="162" spans="1:6" ht="13.5" hidden="1">
      <c r="A162" s="52" t="s">
        <v>40</v>
      </c>
      <c r="B162" s="15" t="s">
        <v>101</v>
      </c>
      <c r="C162" s="15" t="s">
        <v>262</v>
      </c>
      <c r="D162" s="19" t="s">
        <v>139</v>
      </c>
      <c r="E162" s="19" t="s">
        <v>10</v>
      </c>
      <c r="F162" s="76">
        <f>F163</f>
        <v>22.3</v>
      </c>
    </row>
    <row r="163" spans="1:6" ht="13.5" hidden="1">
      <c r="A163" s="52" t="s">
        <v>48</v>
      </c>
      <c r="B163" s="15" t="s">
        <v>101</v>
      </c>
      <c r="C163" s="15" t="s">
        <v>262</v>
      </c>
      <c r="D163" s="15" t="s">
        <v>139</v>
      </c>
      <c r="E163" s="15" t="s">
        <v>18</v>
      </c>
      <c r="F163" s="76">
        <v>22.3</v>
      </c>
    </row>
    <row r="164" spans="1:6" ht="13.5" hidden="1">
      <c r="A164" s="52"/>
      <c r="B164" s="15"/>
      <c r="C164" s="15"/>
      <c r="D164" s="15"/>
      <c r="E164" s="15" t="s">
        <v>25</v>
      </c>
      <c r="F164" s="76">
        <v>127.4</v>
      </c>
    </row>
    <row r="165" spans="1:6" ht="13.5" customHeight="1">
      <c r="A165" s="52" t="s">
        <v>175</v>
      </c>
      <c r="B165" s="15" t="s">
        <v>101</v>
      </c>
      <c r="C165" s="15" t="s">
        <v>244</v>
      </c>
      <c r="D165" s="19"/>
      <c r="E165" s="19"/>
      <c r="F165" s="76">
        <f aca="true" t="shared" si="8" ref="F165:F178">F166</f>
        <v>5835.6</v>
      </c>
    </row>
    <row r="166" spans="1:6" ht="27">
      <c r="A166" s="52" t="s">
        <v>148</v>
      </c>
      <c r="B166" s="15" t="s">
        <v>101</v>
      </c>
      <c r="C166" s="15" t="s">
        <v>244</v>
      </c>
      <c r="D166" s="19" t="s">
        <v>5</v>
      </c>
      <c r="E166" s="19"/>
      <c r="F166" s="76">
        <f t="shared" si="8"/>
        <v>5835.6</v>
      </c>
    </row>
    <row r="167" spans="1:6" ht="13.5" hidden="1">
      <c r="A167" s="52" t="s">
        <v>4</v>
      </c>
      <c r="B167" s="15" t="s">
        <v>101</v>
      </c>
      <c r="C167" s="15" t="s">
        <v>244</v>
      </c>
      <c r="D167" s="19" t="s">
        <v>139</v>
      </c>
      <c r="E167" s="19" t="s">
        <v>5</v>
      </c>
      <c r="F167" s="76">
        <f t="shared" si="8"/>
        <v>5835.6</v>
      </c>
    </row>
    <row r="168" spans="1:6" ht="13.5" hidden="1">
      <c r="A168" s="52" t="s">
        <v>40</v>
      </c>
      <c r="B168" s="15" t="s">
        <v>101</v>
      </c>
      <c r="C168" s="15" t="s">
        <v>244</v>
      </c>
      <c r="D168" s="19" t="s">
        <v>139</v>
      </c>
      <c r="E168" s="19" t="s">
        <v>10</v>
      </c>
      <c r="F168" s="76">
        <f>F170+F169</f>
        <v>5835.6</v>
      </c>
    </row>
    <row r="169" spans="1:6" ht="13.5" hidden="1">
      <c r="A169" s="52" t="s">
        <v>48</v>
      </c>
      <c r="B169" s="15" t="s">
        <v>101</v>
      </c>
      <c r="C169" s="15" t="s">
        <v>244</v>
      </c>
      <c r="D169" s="15" t="s">
        <v>139</v>
      </c>
      <c r="E169" s="15" t="s">
        <v>18</v>
      </c>
      <c r="F169" s="76">
        <v>2049.1</v>
      </c>
    </row>
    <row r="170" spans="1:6" ht="13.5" hidden="1">
      <c r="A170" s="52" t="s">
        <v>41</v>
      </c>
      <c r="B170" s="15" t="s">
        <v>101</v>
      </c>
      <c r="C170" s="15" t="s">
        <v>244</v>
      </c>
      <c r="D170" s="19" t="s">
        <v>139</v>
      </c>
      <c r="E170" s="19" t="s">
        <v>19</v>
      </c>
      <c r="F170" s="30">
        <v>3786.5</v>
      </c>
    </row>
    <row r="171" spans="1:6" ht="17.25" customHeight="1">
      <c r="A171" s="50" t="s">
        <v>67</v>
      </c>
      <c r="B171" s="71" t="s">
        <v>102</v>
      </c>
      <c r="C171" s="71" t="s">
        <v>205</v>
      </c>
      <c r="D171" s="43"/>
      <c r="E171" s="43"/>
      <c r="F171" s="77">
        <f>F173</f>
        <v>480</v>
      </c>
    </row>
    <row r="172" spans="1:6" ht="17.25" customHeight="1">
      <c r="A172" s="51" t="s">
        <v>220</v>
      </c>
      <c r="B172" s="15" t="s">
        <v>102</v>
      </c>
      <c r="C172" s="15" t="s">
        <v>216</v>
      </c>
      <c r="D172" s="19"/>
      <c r="E172" s="19"/>
      <c r="F172" s="76"/>
    </row>
    <row r="173" spans="1:6" ht="27">
      <c r="A173" s="51" t="s">
        <v>163</v>
      </c>
      <c r="B173" s="15" t="s">
        <v>102</v>
      </c>
      <c r="C173" s="15" t="s">
        <v>206</v>
      </c>
      <c r="D173" s="19"/>
      <c r="E173" s="19"/>
      <c r="F173" s="76">
        <f t="shared" si="8"/>
        <v>480</v>
      </c>
    </row>
    <row r="174" spans="1:6" ht="27">
      <c r="A174" s="51" t="s">
        <v>145</v>
      </c>
      <c r="B174" s="15" t="s">
        <v>102</v>
      </c>
      <c r="C174" s="15" t="s">
        <v>207</v>
      </c>
      <c r="D174" s="19"/>
      <c r="E174" s="19"/>
      <c r="F174" s="76">
        <f t="shared" si="8"/>
        <v>480</v>
      </c>
    </row>
    <row r="175" spans="1:6" ht="13.5">
      <c r="A175" s="52" t="s">
        <v>175</v>
      </c>
      <c r="B175" s="15" t="s">
        <v>102</v>
      </c>
      <c r="C175" s="15" t="s">
        <v>244</v>
      </c>
      <c r="D175" s="19"/>
      <c r="E175" s="19"/>
      <c r="F175" s="76">
        <f t="shared" si="8"/>
        <v>480</v>
      </c>
    </row>
    <row r="176" spans="1:6" ht="27">
      <c r="A176" s="52" t="s">
        <v>148</v>
      </c>
      <c r="B176" s="15" t="s">
        <v>102</v>
      </c>
      <c r="C176" s="15" t="s">
        <v>244</v>
      </c>
      <c r="D176" s="19" t="s">
        <v>5</v>
      </c>
      <c r="E176" s="19"/>
      <c r="F176" s="76">
        <f t="shared" si="8"/>
        <v>480</v>
      </c>
    </row>
    <row r="177" spans="1:6" ht="13.5" hidden="1">
      <c r="A177" s="52" t="s">
        <v>4</v>
      </c>
      <c r="B177" s="15" t="s">
        <v>102</v>
      </c>
      <c r="C177" s="15" t="s">
        <v>244</v>
      </c>
      <c r="D177" s="19" t="s">
        <v>139</v>
      </c>
      <c r="E177" s="19" t="s">
        <v>5</v>
      </c>
      <c r="F177" s="76">
        <f t="shared" si="8"/>
        <v>480</v>
      </c>
    </row>
    <row r="178" spans="1:6" ht="13.5" hidden="1">
      <c r="A178" s="52" t="s">
        <v>40</v>
      </c>
      <c r="B178" s="15" t="s">
        <v>102</v>
      </c>
      <c r="C178" s="15" t="s">
        <v>244</v>
      </c>
      <c r="D178" s="19" t="s">
        <v>139</v>
      </c>
      <c r="E178" s="19" t="s">
        <v>10</v>
      </c>
      <c r="F178" s="76">
        <f t="shared" si="8"/>
        <v>480</v>
      </c>
    </row>
    <row r="179" spans="1:6" ht="13.5" hidden="1">
      <c r="A179" s="52" t="s">
        <v>41</v>
      </c>
      <c r="B179" s="15" t="s">
        <v>102</v>
      </c>
      <c r="C179" s="15" t="s">
        <v>244</v>
      </c>
      <c r="D179" s="19" t="s">
        <v>139</v>
      </c>
      <c r="E179" s="19" t="s">
        <v>19</v>
      </c>
      <c r="F179" s="30">
        <v>480</v>
      </c>
    </row>
    <row r="180" spans="1:6" ht="17.25" customHeight="1">
      <c r="A180" s="58" t="s">
        <v>73</v>
      </c>
      <c r="B180" s="43" t="s">
        <v>111</v>
      </c>
      <c r="C180" s="43" t="s">
        <v>205</v>
      </c>
      <c r="D180" s="43"/>
      <c r="E180" s="43" t="s">
        <v>3</v>
      </c>
      <c r="F180" s="41">
        <f>F181+F237+F205</f>
        <v>44030.700000000004</v>
      </c>
    </row>
    <row r="181" spans="1:6" ht="15.75" customHeight="1" hidden="1">
      <c r="A181" s="59" t="s">
        <v>51</v>
      </c>
      <c r="B181" s="71" t="s">
        <v>103</v>
      </c>
      <c r="C181" s="43" t="s">
        <v>144</v>
      </c>
      <c r="D181" s="43"/>
      <c r="E181" s="43" t="s">
        <v>3</v>
      </c>
      <c r="F181" s="40">
        <f>F193</f>
        <v>0</v>
      </c>
    </row>
    <row r="182" spans="1:6" ht="15.75" customHeight="1" hidden="1">
      <c r="A182" s="57" t="s">
        <v>55</v>
      </c>
      <c r="B182" s="72" t="s">
        <v>103</v>
      </c>
      <c r="C182" s="72" t="s">
        <v>52</v>
      </c>
      <c r="D182" s="74"/>
      <c r="E182" s="74" t="s">
        <v>3</v>
      </c>
      <c r="F182" s="73">
        <f>F183</f>
        <v>0</v>
      </c>
    </row>
    <row r="183" spans="1:6" ht="12.75" customHeight="1" hidden="1">
      <c r="A183" s="61" t="s">
        <v>42</v>
      </c>
      <c r="B183" s="68" t="s">
        <v>103</v>
      </c>
      <c r="C183" s="68" t="s">
        <v>52</v>
      </c>
      <c r="D183" s="75"/>
      <c r="E183" s="75" t="s">
        <v>3</v>
      </c>
      <c r="F183" s="70">
        <f>F184</f>
        <v>0</v>
      </c>
    </row>
    <row r="184" spans="1:6" ht="12.75" customHeight="1" hidden="1">
      <c r="A184" s="52" t="s">
        <v>4</v>
      </c>
      <c r="B184" s="15" t="s">
        <v>103</v>
      </c>
      <c r="C184" s="15" t="s">
        <v>52</v>
      </c>
      <c r="D184" s="19"/>
      <c r="E184" s="19" t="s">
        <v>5</v>
      </c>
      <c r="F184" s="30">
        <f>F185</f>
        <v>0</v>
      </c>
    </row>
    <row r="185" spans="1:6" ht="12.75" customHeight="1" hidden="1">
      <c r="A185" s="52" t="s">
        <v>40</v>
      </c>
      <c r="B185" s="15" t="s">
        <v>103</v>
      </c>
      <c r="C185" s="15" t="s">
        <v>52</v>
      </c>
      <c r="D185" s="19"/>
      <c r="E185" s="19" t="s">
        <v>10</v>
      </c>
      <c r="F185" s="30">
        <f>F186</f>
        <v>0</v>
      </c>
    </row>
    <row r="186" spans="1:6" ht="12.75" customHeight="1" hidden="1">
      <c r="A186" s="52" t="s">
        <v>48</v>
      </c>
      <c r="B186" s="15" t="s">
        <v>103</v>
      </c>
      <c r="C186" s="15" t="s">
        <v>52</v>
      </c>
      <c r="D186" s="19"/>
      <c r="E186" s="19" t="s">
        <v>18</v>
      </c>
      <c r="F186" s="30"/>
    </row>
    <row r="187" spans="1:6" ht="12.75" customHeight="1" hidden="1">
      <c r="A187" s="57" t="s">
        <v>119</v>
      </c>
      <c r="B187" s="72" t="s">
        <v>103</v>
      </c>
      <c r="C187" s="72" t="s">
        <v>120</v>
      </c>
      <c r="D187" s="74"/>
      <c r="E187" s="74" t="s">
        <v>3</v>
      </c>
      <c r="F187" s="73">
        <f>F188</f>
        <v>0</v>
      </c>
    </row>
    <row r="188" spans="1:6" ht="12.75" customHeight="1" hidden="1">
      <c r="A188" s="61" t="s">
        <v>42</v>
      </c>
      <c r="B188" s="68" t="s">
        <v>103</v>
      </c>
      <c r="C188" s="68" t="s">
        <v>120</v>
      </c>
      <c r="D188" s="75"/>
      <c r="E188" s="75" t="s">
        <v>3</v>
      </c>
      <c r="F188" s="70">
        <f>F189</f>
        <v>0</v>
      </c>
    </row>
    <row r="189" spans="1:6" ht="12.75" customHeight="1" hidden="1">
      <c r="A189" s="52" t="s">
        <v>4</v>
      </c>
      <c r="B189" s="15" t="s">
        <v>103</v>
      </c>
      <c r="C189" s="15" t="s">
        <v>120</v>
      </c>
      <c r="D189" s="19"/>
      <c r="E189" s="19" t="s">
        <v>5</v>
      </c>
      <c r="F189" s="30">
        <f>F190</f>
        <v>0</v>
      </c>
    </row>
    <row r="190" spans="1:6" ht="12.75" customHeight="1" hidden="1">
      <c r="A190" s="52" t="s">
        <v>40</v>
      </c>
      <c r="B190" s="15" t="s">
        <v>103</v>
      </c>
      <c r="C190" s="15" t="s">
        <v>120</v>
      </c>
      <c r="D190" s="19"/>
      <c r="E190" s="19" t="s">
        <v>10</v>
      </c>
      <c r="F190" s="30">
        <f>F191+F192</f>
        <v>0</v>
      </c>
    </row>
    <row r="191" spans="1:6" ht="12.75" customHeight="1" hidden="1">
      <c r="A191" s="52" t="s">
        <v>48</v>
      </c>
      <c r="B191" s="15" t="s">
        <v>103</v>
      </c>
      <c r="C191" s="15" t="s">
        <v>120</v>
      </c>
      <c r="D191" s="19"/>
      <c r="E191" s="19" t="s">
        <v>18</v>
      </c>
      <c r="F191" s="30"/>
    </row>
    <row r="192" spans="1:6" ht="12.75" customHeight="1" hidden="1">
      <c r="A192" s="52" t="s">
        <v>41</v>
      </c>
      <c r="B192" s="15" t="s">
        <v>29</v>
      </c>
      <c r="C192" s="15" t="s">
        <v>49</v>
      </c>
      <c r="D192" s="19"/>
      <c r="E192" s="19" t="s">
        <v>19</v>
      </c>
      <c r="F192" s="30"/>
    </row>
    <row r="193" spans="1:6" ht="28.5" customHeight="1" hidden="1">
      <c r="A193" s="50" t="s">
        <v>163</v>
      </c>
      <c r="B193" s="71" t="s">
        <v>103</v>
      </c>
      <c r="C193" s="71" t="s">
        <v>135</v>
      </c>
      <c r="D193" s="43"/>
      <c r="E193" s="43" t="s">
        <v>3</v>
      </c>
      <c r="F193" s="40">
        <f aca="true" t="shared" si="9" ref="F193:F203">F194</f>
        <v>0</v>
      </c>
    </row>
    <row r="194" spans="1:6" ht="26.25" customHeight="1" hidden="1">
      <c r="A194" s="55" t="s">
        <v>145</v>
      </c>
      <c r="B194" s="72" t="s">
        <v>103</v>
      </c>
      <c r="C194" s="72" t="s">
        <v>130</v>
      </c>
      <c r="D194" s="74"/>
      <c r="E194" s="74" t="s">
        <v>3</v>
      </c>
      <c r="F194" s="73">
        <f>F200+F195</f>
        <v>0</v>
      </c>
    </row>
    <row r="195" spans="1:6" ht="26.25" customHeight="1" hidden="1">
      <c r="A195" s="57" t="s">
        <v>185</v>
      </c>
      <c r="B195" s="72" t="s">
        <v>103</v>
      </c>
      <c r="C195" s="72" t="s">
        <v>183</v>
      </c>
      <c r="D195" s="74"/>
      <c r="E195" s="74" t="s">
        <v>3</v>
      </c>
      <c r="F195" s="73">
        <f t="shared" si="9"/>
        <v>0</v>
      </c>
    </row>
    <row r="196" spans="1:6" ht="26.25" customHeight="1" hidden="1">
      <c r="A196" s="53" t="s">
        <v>184</v>
      </c>
      <c r="B196" s="68" t="s">
        <v>103</v>
      </c>
      <c r="C196" s="68" t="s">
        <v>183</v>
      </c>
      <c r="D196" s="75"/>
      <c r="E196" s="75" t="s">
        <v>3</v>
      </c>
      <c r="F196" s="70">
        <f t="shared" si="9"/>
        <v>0</v>
      </c>
    </row>
    <row r="197" spans="1:6" ht="15.75" customHeight="1" hidden="1">
      <c r="A197" s="52" t="s">
        <v>4</v>
      </c>
      <c r="B197" s="15" t="s">
        <v>103</v>
      </c>
      <c r="C197" s="15" t="s">
        <v>183</v>
      </c>
      <c r="D197" s="19"/>
      <c r="E197" s="19" t="s">
        <v>5</v>
      </c>
      <c r="F197" s="30">
        <f t="shared" si="9"/>
        <v>0</v>
      </c>
    </row>
    <row r="198" spans="1:6" ht="16.5" customHeight="1" hidden="1">
      <c r="A198" s="52" t="s">
        <v>40</v>
      </c>
      <c r="B198" s="15" t="s">
        <v>103</v>
      </c>
      <c r="C198" s="15" t="s">
        <v>183</v>
      </c>
      <c r="D198" s="19"/>
      <c r="E198" s="19" t="s">
        <v>10</v>
      </c>
      <c r="F198" s="30">
        <f t="shared" si="9"/>
        <v>0</v>
      </c>
    </row>
    <row r="199" spans="1:6" ht="15.75" customHeight="1" hidden="1">
      <c r="A199" s="52" t="s">
        <v>48</v>
      </c>
      <c r="B199" s="15" t="s">
        <v>103</v>
      </c>
      <c r="C199" s="15" t="s">
        <v>183</v>
      </c>
      <c r="D199" s="19"/>
      <c r="E199" s="19" t="s">
        <v>18</v>
      </c>
      <c r="F199" s="30"/>
    </row>
    <row r="200" spans="1:6" ht="13.5" customHeight="1" hidden="1">
      <c r="A200" s="57" t="s">
        <v>129</v>
      </c>
      <c r="B200" s="72" t="s">
        <v>103</v>
      </c>
      <c r="C200" s="72" t="s">
        <v>128</v>
      </c>
      <c r="D200" s="74"/>
      <c r="E200" s="74" t="s">
        <v>3</v>
      </c>
      <c r="F200" s="73">
        <f t="shared" si="9"/>
        <v>0</v>
      </c>
    </row>
    <row r="201" spans="1:6" ht="26.25" customHeight="1" hidden="1">
      <c r="A201" s="53" t="s">
        <v>148</v>
      </c>
      <c r="B201" s="68" t="s">
        <v>103</v>
      </c>
      <c r="C201" s="68" t="s">
        <v>128</v>
      </c>
      <c r="D201" s="75"/>
      <c r="E201" s="75" t="s">
        <v>3</v>
      </c>
      <c r="F201" s="70">
        <f t="shared" si="9"/>
        <v>0</v>
      </c>
    </row>
    <row r="202" spans="1:6" ht="12.75" customHeight="1" hidden="1">
      <c r="A202" s="52" t="s">
        <v>4</v>
      </c>
      <c r="B202" s="15" t="s">
        <v>103</v>
      </c>
      <c r="C202" s="15" t="s">
        <v>128</v>
      </c>
      <c r="D202" s="19"/>
      <c r="E202" s="19" t="s">
        <v>5</v>
      </c>
      <c r="F202" s="30">
        <f t="shared" si="9"/>
        <v>0</v>
      </c>
    </row>
    <row r="203" spans="1:6" ht="12.75" customHeight="1" hidden="1">
      <c r="A203" s="52" t="s">
        <v>40</v>
      </c>
      <c r="B203" s="15" t="s">
        <v>103</v>
      </c>
      <c r="C203" s="15" t="s">
        <v>128</v>
      </c>
      <c r="D203" s="19"/>
      <c r="E203" s="19" t="s">
        <v>10</v>
      </c>
      <c r="F203" s="30">
        <f t="shared" si="9"/>
        <v>0</v>
      </c>
    </row>
    <row r="204" spans="1:6" ht="12.75" customHeight="1" hidden="1">
      <c r="A204" s="52" t="s">
        <v>48</v>
      </c>
      <c r="B204" s="15" t="s">
        <v>103</v>
      </c>
      <c r="C204" s="15" t="s">
        <v>128</v>
      </c>
      <c r="D204" s="19"/>
      <c r="E204" s="19" t="s">
        <v>18</v>
      </c>
      <c r="F204" s="30"/>
    </row>
    <row r="205" spans="1:6" ht="15.75" customHeight="1">
      <c r="A205" s="59" t="s">
        <v>60</v>
      </c>
      <c r="B205" s="71" t="s">
        <v>137</v>
      </c>
      <c r="C205" s="43" t="s">
        <v>205</v>
      </c>
      <c r="D205" s="43"/>
      <c r="E205" s="43" t="s">
        <v>3</v>
      </c>
      <c r="F205" s="40">
        <f>F223+F230</f>
        <v>616</v>
      </c>
    </row>
    <row r="206" spans="1:6" ht="15.75" customHeight="1" hidden="1">
      <c r="A206" s="62" t="s">
        <v>157</v>
      </c>
      <c r="B206" s="72" t="s">
        <v>137</v>
      </c>
      <c r="C206" s="74" t="s">
        <v>156</v>
      </c>
      <c r="D206" s="74"/>
      <c r="E206" s="74" t="s">
        <v>3</v>
      </c>
      <c r="F206" s="73">
        <f>F207+F215</f>
        <v>0</v>
      </c>
    </row>
    <row r="207" spans="1:6" ht="25.5" customHeight="1" hidden="1">
      <c r="A207" s="54" t="s">
        <v>181</v>
      </c>
      <c r="B207" s="71" t="s">
        <v>137</v>
      </c>
      <c r="C207" s="71" t="s">
        <v>180</v>
      </c>
      <c r="D207" s="43"/>
      <c r="E207" s="43" t="s">
        <v>3</v>
      </c>
      <c r="F207" s="40">
        <f>F208</f>
        <v>0</v>
      </c>
    </row>
    <row r="208" spans="1:6" ht="27" customHeight="1" hidden="1">
      <c r="A208" s="54" t="s">
        <v>159</v>
      </c>
      <c r="B208" s="71" t="s">
        <v>137</v>
      </c>
      <c r="C208" s="71" t="s">
        <v>182</v>
      </c>
      <c r="D208" s="43"/>
      <c r="E208" s="43" t="s">
        <v>3</v>
      </c>
      <c r="F208" s="40">
        <f>F209</f>
        <v>0</v>
      </c>
    </row>
    <row r="209" spans="1:6" ht="26.25" customHeight="1" hidden="1">
      <c r="A209" s="53" t="s">
        <v>148</v>
      </c>
      <c r="B209" s="68" t="s">
        <v>137</v>
      </c>
      <c r="C209" s="68" t="s">
        <v>182</v>
      </c>
      <c r="D209" s="75"/>
      <c r="E209" s="75" t="s">
        <v>3</v>
      </c>
      <c r="F209" s="70">
        <f>F210+F213</f>
        <v>0</v>
      </c>
    </row>
    <row r="210" spans="1:6" ht="15.75" customHeight="1" hidden="1">
      <c r="A210" s="52" t="s">
        <v>4</v>
      </c>
      <c r="B210" s="15" t="s">
        <v>137</v>
      </c>
      <c r="C210" s="15" t="s">
        <v>182</v>
      </c>
      <c r="D210" s="19"/>
      <c r="E210" s="19" t="s">
        <v>5</v>
      </c>
      <c r="F210" s="30">
        <f>F211</f>
        <v>0</v>
      </c>
    </row>
    <row r="211" spans="1:6" ht="15.75" customHeight="1" hidden="1">
      <c r="A211" s="56" t="s">
        <v>40</v>
      </c>
      <c r="B211" s="15" t="s">
        <v>137</v>
      </c>
      <c r="C211" s="15" t="s">
        <v>182</v>
      </c>
      <c r="D211" s="19"/>
      <c r="E211" s="19" t="s">
        <v>10</v>
      </c>
      <c r="F211" s="30">
        <f>F212</f>
        <v>0</v>
      </c>
    </row>
    <row r="212" spans="1:6" ht="15.75" customHeight="1" hidden="1">
      <c r="A212" s="52" t="s">
        <v>41</v>
      </c>
      <c r="B212" s="15" t="s">
        <v>137</v>
      </c>
      <c r="C212" s="15" t="s">
        <v>182</v>
      </c>
      <c r="D212" s="19"/>
      <c r="E212" s="19" t="s">
        <v>19</v>
      </c>
      <c r="F212" s="30"/>
    </row>
    <row r="213" spans="1:6" ht="15.75" customHeight="1" hidden="1">
      <c r="A213" s="52" t="s">
        <v>22</v>
      </c>
      <c r="B213" s="15" t="s">
        <v>137</v>
      </c>
      <c r="C213" s="15" t="s">
        <v>182</v>
      </c>
      <c r="D213" s="19"/>
      <c r="E213" s="19" t="s">
        <v>23</v>
      </c>
      <c r="F213" s="30">
        <f>F214</f>
        <v>0</v>
      </c>
    </row>
    <row r="214" spans="1:6" ht="15.75" customHeight="1" hidden="1">
      <c r="A214" s="52" t="s">
        <v>24</v>
      </c>
      <c r="B214" s="15" t="s">
        <v>137</v>
      </c>
      <c r="C214" s="15" t="s">
        <v>182</v>
      </c>
      <c r="D214" s="19"/>
      <c r="E214" s="19" t="s">
        <v>25</v>
      </c>
      <c r="F214" s="30"/>
    </row>
    <row r="215" spans="1:6" ht="43.5" customHeight="1" hidden="1">
      <c r="A215" s="57" t="s">
        <v>160</v>
      </c>
      <c r="B215" s="71" t="s">
        <v>137</v>
      </c>
      <c r="C215" s="71" t="s">
        <v>158</v>
      </c>
      <c r="D215" s="43"/>
      <c r="E215" s="43" t="s">
        <v>3</v>
      </c>
      <c r="F215" s="40">
        <f>F216</f>
        <v>0</v>
      </c>
    </row>
    <row r="216" spans="1:6" ht="26.25" customHeight="1" hidden="1">
      <c r="A216" s="54" t="s">
        <v>159</v>
      </c>
      <c r="B216" s="71" t="s">
        <v>137</v>
      </c>
      <c r="C216" s="71" t="s">
        <v>138</v>
      </c>
      <c r="D216" s="43"/>
      <c r="E216" s="43" t="s">
        <v>3</v>
      </c>
      <c r="F216" s="40">
        <f>F217</f>
        <v>0</v>
      </c>
    </row>
    <row r="217" spans="1:6" ht="26.25" customHeight="1" hidden="1">
      <c r="A217" s="53" t="s">
        <v>148</v>
      </c>
      <c r="B217" s="68" t="s">
        <v>137</v>
      </c>
      <c r="C217" s="68" t="s">
        <v>138</v>
      </c>
      <c r="D217" s="75"/>
      <c r="E217" s="75" t="s">
        <v>3</v>
      </c>
      <c r="F217" s="70">
        <f>F218+F221</f>
        <v>0</v>
      </c>
    </row>
    <row r="218" spans="1:6" ht="12.75" customHeight="1" hidden="1">
      <c r="A218" s="52" t="s">
        <v>4</v>
      </c>
      <c r="B218" s="15" t="s">
        <v>137</v>
      </c>
      <c r="C218" s="15" t="s">
        <v>138</v>
      </c>
      <c r="D218" s="19"/>
      <c r="E218" s="19" t="s">
        <v>5</v>
      </c>
      <c r="F218" s="30">
        <f>F219</f>
        <v>0</v>
      </c>
    </row>
    <row r="219" spans="1:6" ht="12.75" customHeight="1" hidden="1">
      <c r="A219" s="56" t="s">
        <v>40</v>
      </c>
      <c r="B219" s="15" t="s">
        <v>137</v>
      </c>
      <c r="C219" s="15" t="s">
        <v>138</v>
      </c>
      <c r="D219" s="19"/>
      <c r="E219" s="19" t="s">
        <v>10</v>
      </c>
      <c r="F219" s="30">
        <f>F220</f>
        <v>0</v>
      </c>
    </row>
    <row r="220" spans="1:6" ht="12.75" customHeight="1" hidden="1">
      <c r="A220" s="52" t="s">
        <v>41</v>
      </c>
      <c r="B220" s="15" t="s">
        <v>137</v>
      </c>
      <c r="C220" s="15" t="s">
        <v>138</v>
      </c>
      <c r="D220" s="19"/>
      <c r="E220" s="19" t="s">
        <v>19</v>
      </c>
      <c r="F220" s="30"/>
    </row>
    <row r="221" spans="1:6" ht="13.5" hidden="1">
      <c r="A221" s="52" t="s">
        <v>22</v>
      </c>
      <c r="B221" s="15" t="s">
        <v>137</v>
      </c>
      <c r="C221" s="15" t="s">
        <v>138</v>
      </c>
      <c r="D221" s="19"/>
      <c r="E221" s="19" t="s">
        <v>23</v>
      </c>
      <c r="F221" s="30">
        <f>F222</f>
        <v>0</v>
      </c>
    </row>
    <row r="222" spans="1:6" ht="13.5" hidden="1">
      <c r="A222" s="52" t="s">
        <v>24</v>
      </c>
      <c r="B222" s="15" t="s">
        <v>137</v>
      </c>
      <c r="C222" s="15" t="s">
        <v>138</v>
      </c>
      <c r="D222" s="19"/>
      <c r="E222" s="19" t="s">
        <v>25</v>
      </c>
      <c r="F222" s="30"/>
    </row>
    <row r="223" spans="1:6" ht="24" customHeight="1">
      <c r="A223" s="91" t="s">
        <v>240</v>
      </c>
      <c r="B223" s="15" t="s">
        <v>137</v>
      </c>
      <c r="C223" s="19" t="s">
        <v>216</v>
      </c>
      <c r="D223" s="19"/>
      <c r="E223" s="19" t="s">
        <v>3</v>
      </c>
      <c r="F223" s="30">
        <f>F224</f>
        <v>616</v>
      </c>
    </row>
    <row r="224" spans="1:6" ht="27">
      <c r="A224" s="91" t="s">
        <v>163</v>
      </c>
      <c r="B224" s="15" t="s">
        <v>137</v>
      </c>
      <c r="C224" s="15" t="s">
        <v>206</v>
      </c>
      <c r="D224" s="19"/>
      <c r="E224" s="19" t="s">
        <v>3</v>
      </c>
      <c r="F224" s="30">
        <f>F225</f>
        <v>616</v>
      </c>
    </row>
    <row r="225" spans="1:6" ht="27">
      <c r="A225" s="91" t="s">
        <v>145</v>
      </c>
      <c r="B225" s="67" t="s">
        <v>137</v>
      </c>
      <c r="C225" s="67" t="s">
        <v>207</v>
      </c>
      <c r="D225" s="19"/>
      <c r="E225" s="19"/>
      <c r="F225" s="30">
        <f>F226</f>
        <v>616</v>
      </c>
    </row>
    <row r="226" spans="1:6" ht="13.5">
      <c r="A226" s="91" t="s">
        <v>175</v>
      </c>
      <c r="B226" s="67" t="s">
        <v>137</v>
      </c>
      <c r="C226" s="67" t="s">
        <v>244</v>
      </c>
      <c r="D226" s="19" t="s">
        <v>5</v>
      </c>
      <c r="E226" s="19"/>
      <c r="F226" s="30">
        <f>F227+F228+F229</f>
        <v>616</v>
      </c>
    </row>
    <row r="227" spans="1:6" ht="13.5" hidden="1">
      <c r="A227" s="91"/>
      <c r="B227" s="67"/>
      <c r="C227" s="67"/>
      <c r="D227" s="19"/>
      <c r="E227" s="19" t="s">
        <v>19</v>
      </c>
      <c r="F227" s="30">
        <v>392</v>
      </c>
    </row>
    <row r="228" spans="1:6" ht="13.5" hidden="1">
      <c r="A228" s="86"/>
      <c r="B228" s="15"/>
      <c r="C228" s="15"/>
      <c r="D228" s="19" t="s">
        <v>139</v>
      </c>
      <c r="E228" s="19" t="s">
        <v>25</v>
      </c>
      <c r="F228" s="30">
        <f>16+197</f>
        <v>213</v>
      </c>
    </row>
    <row r="229" spans="1:6" ht="13.5" hidden="1">
      <c r="A229" s="86"/>
      <c r="B229" s="15"/>
      <c r="C229" s="15"/>
      <c r="D229" s="19"/>
      <c r="E229" s="19" t="s">
        <v>27</v>
      </c>
      <c r="F229" s="30">
        <v>11</v>
      </c>
    </row>
    <row r="230" spans="1:6" ht="22.5" customHeight="1" hidden="1">
      <c r="A230" s="86" t="s">
        <v>159</v>
      </c>
      <c r="B230" s="15" t="s">
        <v>137</v>
      </c>
      <c r="C230" s="15" t="s">
        <v>226</v>
      </c>
      <c r="D230" s="19"/>
      <c r="E230" s="19" t="s">
        <v>3</v>
      </c>
      <c r="F230" s="30">
        <f>F231</f>
        <v>0</v>
      </c>
    </row>
    <row r="231" spans="1:6" ht="27" hidden="1">
      <c r="A231" s="86" t="s">
        <v>181</v>
      </c>
      <c r="B231" s="15" t="s">
        <v>137</v>
      </c>
      <c r="C231" s="15" t="s">
        <v>248</v>
      </c>
      <c r="D231" s="19"/>
      <c r="E231" s="19" t="s">
        <v>3</v>
      </c>
      <c r="F231" s="30">
        <f>F233</f>
        <v>0</v>
      </c>
    </row>
    <row r="232" spans="1:6" ht="27" hidden="1">
      <c r="A232" s="86" t="s">
        <v>159</v>
      </c>
      <c r="B232" s="15" t="s">
        <v>137</v>
      </c>
      <c r="C232" s="15" t="s">
        <v>247</v>
      </c>
      <c r="D232" s="19"/>
      <c r="E232" s="19" t="s">
        <v>5</v>
      </c>
      <c r="F232" s="30">
        <f>F233</f>
        <v>0</v>
      </c>
    </row>
    <row r="233" spans="1:6" ht="27" hidden="1">
      <c r="A233" s="86" t="s">
        <v>217</v>
      </c>
      <c r="B233" s="15" t="s">
        <v>137</v>
      </c>
      <c r="C233" s="15" t="s">
        <v>247</v>
      </c>
      <c r="D233" s="19" t="s">
        <v>5</v>
      </c>
      <c r="E233" s="19" t="s">
        <v>10</v>
      </c>
      <c r="F233" s="30">
        <f>F235</f>
        <v>0</v>
      </c>
    </row>
    <row r="234" spans="1:6" ht="13.5" hidden="1">
      <c r="A234" s="86" t="s">
        <v>41</v>
      </c>
      <c r="B234" s="15" t="s">
        <v>137</v>
      </c>
      <c r="C234" s="15" t="s">
        <v>247</v>
      </c>
      <c r="D234" s="19"/>
      <c r="E234" s="19" t="s">
        <v>19</v>
      </c>
      <c r="F234" s="30"/>
    </row>
    <row r="235" spans="1:6" ht="13.5" hidden="1">
      <c r="A235" s="86" t="s">
        <v>22</v>
      </c>
      <c r="B235" s="15" t="s">
        <v>137</v>
      </c>
      <c r="C235" s="15" t="s">
        <v>247</v>
      </c>
      <c r="D235" s="19"/>
      <c r="E235" s="19" t="s">
        <v>23</v>
      </c>
      <c r="F235" s="30">
        <f>F236</f>
        <v>0</v>
      </c>
    </row>
    <row r="236" spans="1:6" ht="13.5" hidden="1">
      <c r="A236" s="86" t="s">
        <v>26</v>
      </c>
      <c r="B236" s="15" t="s">
        <v>137</v>
      </c>
      <c r="C236" s="15" t="s">
        <v>247</v>
      </c>
      <c r="D236" s="19"/>
      <c r="E236" s="19" t="s">
        <v>27</v>
      </c>
      <c r="F236" s="30"/>
    </row>
    <row r="237" spans="1:6" ht="18" customHeight="1">
      <c r="A237" s="54" t="s">
        <v>34</v>
      </c>
      <c r="B237" s="71" t="s">
        <v>104</v>
      </c>
      <c r="C237" s="71" t="s">
        <v>205</v>
      </c>
      <c r="D237" s="43"/>
      <c r="E237" s="43" t="s">
        <v>3</v>
      </c>
      <c r="F237" s="40">
        <f>F256+F238+F247</f>
        <v>43414.700000000004</v>
      </c>
    </row>
    <row r="238" spans="1:6" ht="28.5" hidden="1">
      <c r="A238" s="57" t="s">
        <v>89</v>
      </c>
      <c r="B238" s="72" t="s">
        <v>104</v>
      </c>
      <c r="C238" s="72" t="s">
        <v>88</v>
      </c>
      <c r="D238" s="74"/>
      <c r="E238" s="74" t="s">
        <v>3</v>
      </c>
      <c r="F238" s="73">
        <f>F239+F243</f>
        <v>0</v>
      </c>
    </row>
    <row r="239" spans="1:6" ht="13.5" hidden="1">
      <c r="A239" s="61" t="s">
        <v>86</v>
      </c>
      <c r="B239" s="68" t="s">
        <v>104</v>
      </c>
      <c r="C239" s="68" t="s">
        <v>88</v>
      </c>
      <c r="D239" s="75"/>
      <c r="E239" s="75" t="s">
        <v>3</v>
      </c>
      <c r="F239" s="70">
        <f>F240</f>
        <v>0</v>
      </c>
    </row>
    <row r="240" spans="1:6" ht="14.25" customHeight="1" hidden="1">
      <c r="A240" s="52" t="s">
        <v>4</v>
      </c>
      <c r="B240" s="15" t="s">
        <v>104</v>
      </c>
      <c r="C240" s="15" t="s">
        <v>88</v>
      </c>
      <c r="D240" s="19"/>
      <c r="E240" s="19" t="s">
        <v>5</v>
      </c>
      <c r="F240" s="30">
        <f>F241</f>
        <v>0</v>
      </c>
    </row>
    <row r="241" spans="1:6" ht="15.75" customHeight="1" hidden="1">
      <c r="A241" s="56" t="s">
        <v>40</v>
      </c>
      <c r="B241" s="15" t="s">
        <v>104</v>
      </c>
      <c r="C241" s="19" t="s">
        <v>88</v>
      </c>
      <c r="D241" s="19"/>
      <c r="E241" s="19" t="s">
        <v>10</v>
      </c>
      <c r="F241" s="30">
        <f>F242</f>
        <v>0</v>
      </c>
    </row>
    <row r="242" spans="1:6" ht="15.75" customHeight="1" hidden="1">
      <c r="A242" s="52" t="s">
        <v>41</v>
      </c>
      <c r="B242" s="15" t="s">
        <v>104</v>
      </c>
      <c r="C242" s="15" t="s">
        <v>88</v>
      </c>
      <c r="D242" s="15"/>
      <c r="E242" s="15" t="s">
        <v>19</v>
      </c>
      <c r="F242" s="76"/>
    </row>
    <row r="243" spans="1:6" ht="15.75" customHeight="1" hidden="1">
      <c r="A243" s="61" t="s">
        <v>42</v>
      </c>
      <c r="B243" s="68" t="s">
        <v>104</v>
      </c>
      <c r="C243" s="68" t="s">
        <v>88</v>
      </c>
      <c r="D243" s="75"/>
      <c r="E243" s="75" t="s">
        <v>3</v>
      </c>
      <c r="F243" s="70">
        <f>F244</f>
        <v>0</v>
      </c>
    </row>
    <row r="244" spans="1:6" ht="12.75" customHeight="1" hidden="1">
      <c r="A244" s="52" t="s">
        <v>4</v>
      </c>
      <c r="B244" s="15" t="s">
        <v>104</v>
      </c>
      <c r="C244" s="15" t="s">
        <v>88</v>
      </c>
      <c r="D244" s="19"/>
      <c r="E244" s="19" t="s">
        <v>5</v>
      </c>
      <c r="F244" s="30">
        <f>F245</f>
        <v>0</v>
      </c>
    </row>
    <row r="245" spans="1:6" ht="11.25" customHeight="1" hidden="1">
      <c r="A245" s="56" t="s">
        <v>40</v>
      </c>
      <c r="B245" s="15" t="s">
        <v>104</v>
      </c>
      <c r="C245" s="19" t="s">
        <v>88</v>
      </c>
      <c r="D245" s="19"/>
      <c r="E245" s="19" t="s">
        <v>10</v>
      </c>
      <c r="F245" s="30">
        <f>F246</f>
        <v>0</v>
      </c>
    </row>
    <row r="246" spans="1:6" ht="13.5" customHeight="1" hidden="1">
      <c r="A246" s="52" t="s">
        <v>41</v>
      </c>
      <c r="B246" s="15" t="s">
        <v>104</v>
      </c>
      <c r="C246" s="15" t="s">
        <v>88</v>
      </c>
      <c r="D246" s="15"/>
      <c r="E246" s="15" t="s">
        <v>19</v>
      </c>
      <c r="F246" s="76"/>
    </row>
    <row r="247" spans="1:6" ht="19.5" customHeight="1">
      <c r="A247" s="52" t="s">
        <v>157</v>
      </c>
      <c r="B247" s="15" t="s">
        <v>104</v>
      </c>
      <c r="C247" s="15" t="s">
        <v>226</v>
      </c>
      <c r="D247" s="15"/>
      <c r="E247" s="15"/>
      <c r="F247" s="76">
        <f>F248</f>
        <v>500</v>
      </c>
    </row>
    <row r="248" spans="1:6" ht="41.25" customHeight="1">
      <c r="A248" s="52" t="s">
        <v>230</v>
      </c>
      <c r="B248" s="15" t="s">
        <v>104</v>
      </c>
      <c r="C248" s="15" t="s">
        <v>229</v>
      </c>
      <c r="D248" s="19"/>
      <c r="E248" s="19" t="s">
        <v>3</v>
      </c>
      <c r="F248" s="30">
        <f>F249</f>
        <v>500</v>
      </c>
    </row>
    <row r="249" spans="1:6" ht="33" customHeight="1">
      <c r="A249" s="52" t="s">
        <v>159</v>
      </c>
      <c r="B249" s="15" t="s">
        <v>104</v>
      </c>
      <c r="C249" s="15" t="s">
        <v>231</v>
      </c>
      <c r="D249" s="19"/>
      <c r="E249" s="19" t="s">
        <v>3</v>
      </c>
      <c r="F249" s="30">
        <f>F250</f>
        <v>500</v>
      </c>
    </row>
    <row r="250" spans="1:6" ht="31.5" customHeight="1">
      <c r="A250" s="63" t="s">
        <v>148</v>
      </c>
      <c r="B250" s="15" t="s">
        <v>104</v>
      </c>
      <c r="C250" s="15" t="s">
        <v>231</v>
      </c>
      <c r="D250" s="19" t="s">
        <v>5</v>
      </c>
      <c r="E250" s="19" t="s">
        <v>3</v>
      </c>
      <c r="F250" s="30">
        <f>F251+F254</f>
        <v>500</v>
      </c>
    </row>
    <row r="251" spans="1:6" ht="13.5" customHeight="1" hidden="1">
      <c r="A251" s="52" t="s">
        <v>4</v>
      </c>
      <c r="B251" s="15" t="s">
        <v>104</v>
      </c>
      <c r="C251" s="15" t="s">
        <v>138</v>
      </c>
      <c r="D251" s="19" t="s">
        <v>139</v>
      </c>
      <c r="E251" s="19" t="s">
        <v>5</v>
      </c>
      <c r="F251" s="30">
        <f>F252</f>
        <v>500</v>
      </c>
    </row>
    <row r="252" spans="1:6" ht="13.5" customHeight="1" hidden="1">
      <c r="A252" s="56" t="s">
        <v>40</v>
      </c>
      <c r="B252" s="15" t="s">
        <v>104</v>
      </c>
      <c r="C252" s="15" t="s">
        <v>138</v>
      </c>
      <c r="D252" s="19" t="s">
        <v>139</v>
      </c>
      <c r="E252" s="19" t="s">
        <v>10</v>
      </c>
      <c r="F252" s="30">
        <f>F253</f>
        <v>500</v>
      </c>
    </row>
    <row r="253" spans="1:6" ht="13.5" customHeight="1" hidden="1">
      <c r="A253" s="52" t="s">
        <v>41</v>
      </c>
      <c r="B253" s="15" t="s">
        <v>104</v>
      </c>
      <c r="C253" s="15" t="s">
        <v>138</v>
      </c>
      <c r="D253" s="19" t="s">
        <v>139</v>
      </c>
      <c r="E253" s="19" t="s">
        <v>19</v>
      </c>
      <c r="F253" s="30">
        <v>500</v>
      </c>
    </row>
    <row r="254" spans="1:6" ht="13.5" customHeight="1" hidden="1">
      <c r="A254" s="52" t="s">
        <v>22</v>
      </c>
      <c r="B254" s="15" t="s">
        <v>104</v>
      </c>
      <c r="C254" s="15" t="s">
        <v>138</v>
      </c>
      <c r="D254" s="19" t="s">
        <v>139</v>
      </c>
      <c r="E254" s="19" t="s">
        <v>23</v>
      </c>
      <c r="F254" s="30">
        <f>F255</f>
        <v>0</v>
      </c>
    </row>
    <row r="255" spans="1:6" ht="13.5" customHeight="1" hidden="1">
      <c r="A255" s="52" t="s">
        <v>24</v>
      </c>
      <c r="B255" s="15" t="s">
        <v>104</v>
      </c>
      <c r="C255" s="15" t="s">
        <v>138</v>
      </c>
      <c r="D255" s="19" t="s">
        <v>139</v>
      </c>
      <c r="E255" s="19" t="s">
        <v>25</v>
      </c>
      <c r="F255" s="30"/>
    </row>
    <row r="256" spans="1:6" ht="18.75" customHeight="1">
      <c r="A256" s="52" t="s">
        <v>220</v>
      </c>
      <c r="B256" s="15" t="s">
        <v>104</v>
      </c>
      <c r="C256" s="15" t="s">
        <v>216</v>
      </c>
      <c r="D256" s="19"/>
      <c r="E256" s="19"/>
      <c r="F256" s="30">
        <f>F261+F307</f>
        <v>42914.700000000004</v>
      </c>
    </row>
    <row r="257" spans="1:6" ht="27" hidden="1">
      <c r="A257" s="52" t="s">
        <v>187</v>
      </c>
      <c r="B257" s="15" t="s">
        <v>104</v>
      </c>
      <c r="C257" s="15" t="s">
        <v>188</v>
      </c>
      <c r="D257" s="19"/>
      <c r="E257" s="19" t="s">
        <v>3</v>
      </c>
      <c r="F257" s="30">
        <f>F258</f>
        <v>0</v>
      </c>
    </row>
    <row r="258" spans="1:6" ht="27" hidden="1">
      <c r="A258" s="63" t="s">
        <v>148</v>
      </c>
      <c r="B258" s="15" t="s">
        <v>104</v>
      </c>
      <c r="C258" s="15" t="s">
        <v>188</v>
      </c>
      <c r="D258" s="19"/>
      <c r="E258" s="19" t="s">
        <v>3</v>
      </c>
      <c r="F258" s="30">
        <f>F259</f>
        <v>0</v>
      </c>
    </row>
    <row r="259" spans="1:6" ht="13.5" hidden="1">
      <c r="A259" s="52" t="s">
        <v>4</v>
      </c>
      <c r="B259" s="15" t="s">
        <v>104</v>
      </c>
      <c r="C259" s="15" t="s">
        <v>188</v>
      </c>
      <c r="D259" s="19"/>
      <c r="E259" s="19" t="s">
        <v>5</v>
      </c>
      <c r="F259" s="30">
        <f>F260</f>
        <v>0</v>
      </c>
    </row>
    <row r="260" spans="1:6" ht="13.5" hidden="1">
      <c r="A260" s="52" t="s">
        <v>24</v>
      </c>
      <c r="B260" s="15" t="s">
        <v>104</v>
      </c>
      <c r="C260" s="19" t="s">
        <v>188</v>
      </c>
      <c r="D260" s="19"/>
      <c r="E260" s="19" t="s">
        <v>19</v>
      </c>
      <c r="F260" s="30"/>
    </row>
    <row r="261" spans="1:7" ht="33.75" customHeight="1">
      <c r="A261" s="52" t="s">
        <v>163</v>
      </c>
      <c r="B261" s="15" t="s">
        <v>104</v>
      </c>
      <c r="C261" s="19" t="s">
        <v>206</v>
      </c>
      <c r="D261" s="19"/>
      <c r="E261" s="19"/>
      <c r="F261" s="30">
        <f>F262+F303</f>
        <v>41130.00000000001</v>
      </c>
      <c r="G261" s="105"/>
    </row>
    <row r="262" spans="1:6" ht="30.75" customHeight="1">
      <c r="A262" s="51" t="s">
        <v>145</v>
      </c>
      <c r="B262" s="15" t="s">
        <v>104</v>
      </c>
      <c r="C262" s="19" t="s">
        <v>207</v>
      </c>
      <c r="D262" s="19"/>
      <c r="E262" s="19"/>
      <c r="F262" s="30">
        <f>F263</f>
        <v>39834.30000000001</v>
      </c>
    </row>
    <row r="263" spans="1:6" ht="18" customHeight="1">
      <c r="A263" s="52" t="s">
        <v>170</v>
      </c>
      <c r="B263" s="15" t="s">
        <v>104</v>
      </c>
      <c r="C263" s="15" t="s">
        <v>232</v>
      </c>
      <c r="D263" s="19"/>
      <c r="E263" s="19"/>
      <c r="F263" s="30">
        <f>F264+F288+F274+F282</f>
        <v>39834.30000000001</v>
      </c>
    </row>
    <row r="264" spans="1:6" ht="18" customHeight="1">
      <c r="A264" s="56" t="s">
        <v>35</v>
      </c>
      <c r="B264" s="15" t="s">
        <v>104</v>
      </c>
      <c r="C264" s="15" t="s">
        <v>233</v>
      </c>
      <c r="D264" s="19"/>
      <c r="E264" s="19"/>
      <c r="F264" s="30">
        <f>F265</f>
        <v>1837</v>
      </c>
    </row>
    <row r="265" spans="1:6" ht="33" customHeight="1">
      <c r="A265" s="63" t="s">
        <v>148</v>
      </c>
      <c r="B265" s="15" t="s">
        <v>104</v>
      </c>
      <c r="C265" s="15" t="s">
        <v>233</v>
      </c>
      <c r="D265" s="19" t="s">
        <v>5</v>
      </c>
      <c r="E265" s="19"/>
      <c r="F265" s="104">
        <f>F266+F271</f>
        <v>1837</v>
      </c>
    </row>
    <row r="266" spans="1:6" ht="13.5" hidden="1">
      <c r="A266" s="52" t="s">
        <v>4</v>
      </c>
      <c r="B266" s="15" t="s">
        <v>104</v>
      </c>
      <c r="C266" s="15" t="s">
        <v>233</v>
      </c>
      <c r="D266" s="19" t="s">
        <v>139</v>
      </c>
      <c r="E266" s="19" t="s">
        <v>5</v>
      </c>
      <c r="F266" s="30">
        <f>F267</f>
        <v>1301.1</v>
      </c>
    </row>
    <row r="267" spans="1:6" ht="13.5" hidden="1">
      <c r="A267" s="52" t="s">
        <v>46</v>
      </c>
      <c r="B267" s="15" t="s">
        <v>104</v>
      </c>
      <c r="C267" s="15" t="s">
        <v>233</v>
      </c>
      <c r="D267" s="19" t="s">
        <v>139</v>
      </c>
      <c r="E267" s="19" t="s">
        <v>10</v>
      </c>
      <c r="F267" s="30">
        <f>F268+F269+F270</f>
        <v>1301.1</v>
      </c>
    </row>
    <row r="268" spans="1:6" ht="13.5" hidden="1">
      <c r="A268" s="56" t="s">
        <v>16</v>
      </c>
      <c r="B268" s="15" t="s">
        <v>104</v>
      </c>
      <c r="C268" s="15" t="s">
        <v>233</v>
      </c>
      <c r="D268" s="19" t="s">
        <v>139</v>
      </c>
      <c r="E268" s="19" t="s">
        <v>17</v>
      </c>
      <c r="F268" s="30">
        <f>387.6+483</f>
        <v>870.6</v>
      </c>
    </row>
    <row r="269" spans="1:6" ht="13.5" hidden="1">
      <c r="A269" s="52" t="s">
        <v>48</v>
      </c>
      <c r="B269" s="15" t="s">
        <v>104</v>
      </c>
      <c r="C269" s="15" t="s">
        <v>233</v>
      </c>
      <c r="D269" s="19" t="s">
        <v>139</v>
      </c>
      <c r="E269" s="19" t="s">
        <v>18</v>
      </c>
      <c r="F269" s="30">
        <v>250</v>
      </c>
    </row>
    <row r="270" spans="1:6" ht="13.5" hidden="1">
      <c r="A270" s="52" t="s">
        <v>41</v>
      </c>
      <c r="B270" s="15" t="s">
        <v>104</v>
      </c>
      <c r="C270" s="15" t="s">
        <v>233</v>
      </c>
      <c r="D270" s="19" t="s">
        <v>139</v>
      </c>
      <c r="E270" s="19" t="s">
        <v>19</v>
      </c>
      <c r="F270" s="30">
        <f>82.7+97.8</f>
        <v>180.5</v>
      </c>
    </row>
    <row r="271" spans="1:6" ht="13.5" hidden="1">
      <c r="A271" s="52" t="s">
        <v>22</v>
      </c>
      <c r="B271" s="15" t="s">
        <v>104</v>
      </c>
      <c r="C271" s="15" t="s">
        <v>233</v>
      </c>
      <c r="D271" s="15" t="s">
        <v>139</v>
      </c>
      <c r="E271" s="44">
        <v>300</v>
      </c>
      <c r="F271" s="30">
        <f>F272+F273</f>
        <v>535.9</v>
      </c>
    </row>
    <row r="272" spans="1:6" ht="13.5" hidden="1">
      <c r="A272" s="52" t="s">
        <v>24</v>
      </c>
      <c r="B272" s="15" t="s">
        <v>104</v>
      </c>
      <c r="C272" s="15" t="s">
        <v>233</v>
      </c>
      <c r="D272" s="15" t="s">
        <v>139</v>
      </c>
      <c r="E272" s="44">
        <v>310</v>
      </c>
      <c r="F272" s="30">
        <v>428</v>
      </c>
    </row>
    <row r="273" spans="1:6" ht="13.5" hidden="1">
      <c r="A273" s="60" t="s">
        <v>26</v>
      </c>
      <c r="B273" s="15" t="s">
        <v>104</v>
      </c>
      <c r="C273" s="15" t="s">
        <v>233</v>
      </c>
      <c r="D273" s="15" t="s">
        <v>139</v>
      </c>
      <c r="E273" s="44">
        <v>340</v>
      </c>
      <c r="F273" s="30">
        <f>80.7+27.2</f>
        <v>107.9</v>
      </c>
    </row>
    <row r="274" spans="1:6" ht="41.25" hidden="1">
      <c r="A274" s="52" t="s">
        <v>50</v>
      </c>
      <c r="B274" s="15" t="s">
        <v>104</v>
      </c>
      <c r="C274" s="15" t="s">
        <v>174</v>
      </c>
      <c r="D274" s="19" t="s">
        <v>3</v>
      </c>
      <c r="E274" s="19" t="s">
        <v>3</v>
      </c>
      <c r="F274" s="30">
        <f>F275</f>
        <v>0</v>
      </c>
    </row>
    <row r="275" spans="1:6" ht="27" hidden="1">
      <c r="A275" s="63" t="s">
        <v>148</v>
      </c>
      <c r="B275" s="15" t="s">
        <v>104</v>
      </c>
      <c r="C275" s="15" t="s">
        <v>174</v>
      </c>
      <c r="D275" s="19" t="s">
        <v>139</v>
      </c>
      <c r="E275" s="19" t="s">
        <v>3</v>
      </c>
      <c r="F275" s="30">
        <f>F276+F280</f>
        <v>0</v>
      </c>
    </row>
    <row r="276" spans="1:6" ht="15" customHeight="1" hidden="1">
      <c r="A276" s="52" t="s">
        <v>4</v>
      </c>
      <c r="B276" s="15" t="s">
        <v>104</v>
      </c>
      <c r="C276" s="15" t="s">
        <v>174</v>
      </c>
      <c r="D276" s="19" t="s">
        <v>139</v>
      </c>
      <c r="E276" s="19" t="s">
        <v>5</v>
      </c>
      <c r="F276" s="30">
        <f>F277</f>
        <v>0</v>
      </c>
    </row>
    <row r="277" spans="1:6" ht="15" customHeight="1" hidden="1">
      <c r="A277" s="56" t="s">
        <v>40</v>
      </c>
      <c r="B277" s="15" t="s">
        <v>104</v>
      </c>
      <c r="C277" s="19" t="s">
        <v>174</v>
      </c>
      <c r="D277" s="19" t="s">
        <v>139</v>
      </c>
      <c r="E277" s="19" t="s">
        <v>10</v>
      </c>
      <c r="F277" s="30">
        <f>F278+F279</f>
        <v>0</v>
      </c>
    </row>
    <row r="278" spans="1:6" ht="15" customHeight="1" hidden="1">
      <c r="A278" s="52" t="s">
        <v>48</v>
      </c>
      <c r="B278" s="15" t="s">
        <v>104</v>
      </c>
      <c r="C278" s="15" t="s">
        <v>174</v>
      </c>
      <c r="D278" s="15" t="s">
        <v>139</v>
      </c>
      <c r="E278" s="15" t="s">
        <v>18</v>
      </c>
      <c r="F278" s="76"/>
    </row>
    <row r="279" spans="1:6" ht="15.75" customHeight="1" hidden="1">
      <c r="A279" s="52" t="s">
        <v>41</v>
      </c>
      <c r="B279" s="15" t="s">
        <v>104</v>
      </c>
      <c r="C279" s="15" t="s">
        <v>174</v>
      </c>
      <c r="D279" s="15" t="s">
        <v>139</v>
      </c>
      <c r="E279" s="15" t="s">
        <v>19</v>
      </c>
      <c r="F279" s="76"/>
    </row>
    <row r="280" spans="1:6" ht="15.75" customHeight="1" hidden="1">
      <c r="A280" s="52" t="s">
        <v>22</v>
      </c>
      <c r="B280" s="15" t="s">
        <v>104</v>
      </c>
      <c r="C280" s="15" t="s">
        <v>174</v>
      </c>
      <c r="D280" s="15" t="s">
        <v>139</v>
      </c>
      <c r="E280" s="15" t="s">
        <v>23</v>
      </c>
      <c r="F280" s="76">
        <f>F281</f>
        <v>0</v>
      </c>
    </row>
    <row r="281" spans="1:6" ht="14.25" customHeight="1" hidden="1">
      <c r="A281" s="60" t="s">
        <v>26</v>
      </c>
      <c r="B281" s="15" t="s">
        <v>104</v>
      </c>
      <c r="C281" s="15" t="s">
        <v>174</v>
      </c>
      <c r="D281" s="15" t="s">
        <v>139</v>
      </c>
      <c r="E281" s="15" t="s">
        <v>27</v>
      </c>
      <c r="F281" s="76"/>
    </row>
    <row r="282" spans="1:6" ht="15" customHeight="1">
      <c r="A282" s="52" t="s">
        <v>57</v>
      </c>
      <c r="B282" s="15" t="s">
        <v>104</v>
      </c>
      <c r="C282" s="15" t="s">
        <v>243</v>
      </c>
      <c r="D282" s="19"/>
      <c r="E282" s="19"/>
      <c r="F282" s="30">
        <f>F283</f>
        <v>1368.3000000000002</v>
      </c>
    </row>
    <row r="283" spans="1:6" ht="28.5" customHeight="1">
      <c r="A283" s="63" t="s">
        <v>148</v>
      </c>
      <c r="B283" s="15" t="s">
        <v>104</v>
      </c>
      <c r="C283" s="15" t="s">
        <v>243</v>
      </c>
      <c r="D283" s="19" t="s">
        <v>5</v>
      </c>
      <c r="E283" s="19"/>
      <c r="F283" s="30">
        <f>F284</f>
        <v>1368.3000000000002</v>
      </c>
    </row>
    <row r="284" spans="1:6" ht="14.25" customHeight="1" hidden="1">
      <c r="A284" s="52" t="s">
        <v>4</v>
      </c>
      <c r="B284" s="15" t="s">
        <v>104</v>
      </c>
      <c r="C284" s="15" t="s">
        <v>133</v>
      </c>
      <c r="D284" s="19" t="s">
        <v>139</v>
      </c>
      <c r="E284" s="19" t="s">
        <v>5</v>
      </c>
      <c r="F284" s="30">
        <f>F285</f>
        <v>1368.3000000000002</v>
      </c>
    </row>
    <row r="285" spans="1:6" ht="14.25" customHeight="1" hidden="1">
      <c r="A285" s="56" t="s">
        <v>40</v>
      </c>
      <c r="B285" s="15" t="s">
        <v>104</v>
      </c>
      <c r="C285" s="19" t="s">
        <v>133</v>
      </c>
      <c r="D285" s="19" t="s">
        <v>139</v>
      </c>
      <c r="E285" s="19" t="s">
        <v>10</v>
      </c>
      <c r="F285" s="30">
        <f>F286+F287</f>
        <v>1368.3000000000002</v>
      </c>
    </row>
    <row r="286" spans="1:6" ht="15" customHeight="1" hidden="1">
      <c r="A286" s="52" t="s">
        <v>48</v>
      </c>
      <c r="B286" s="15" t="s">
        <v>104</v>
      </c>
      <c r="C286" s="15" t="s">
        <v>133</v>
      </c>
      <c r="D286" s="15" t="s">
        <v>139</v>
      </c>
      <c r="E286" s="15" t="s">
        <v>18</v>
      </c>
      <c r="F286" s="76">
        <v>1012.2</v>
      </c>
    </row>
    <row r="287" spans="1:6" ht="13.5" hidden="1">
      <c r="A287" s="52" t="s">
        <v>41</v>
      </c>
      <c r="B287" s="15" t="s">
        <v>104</v>
      </c>
      <c r="C287" s="15" t="s">
        <v>133</v>
      </c>
      <c r="D287" s="15" t="s">
        <v>139</v>
      </c>
      <c r="E287" s="15" t="s">
        <v>19</v>
      </c>
      <c r="F287" s="76">
        <f>300+56.1</f>
        <v>356.1</v>
      </c>
    </row>
    <row r="288" spans="1:6" ht="26.25" customHeight="1">
      <c r="A288" s="52" t="s">
        <v>56</v>
      </c>
      <c r="B288" s="15" t="s">
        <v>104</v>
      </c>
      <c r="C288" s="15" t="s">
        <v>234</v>
      </c>
      <c r="D288" s="15"/>
      <c r="E288" s="15"/>
      <c r="F288" s="30">
        <f>F294+F289</f>
        <v>36629.00000000001</v>
      </c>
    </row>
    <row r="289" spans="1:6" ht="65.25" customHeight="1" hidden="1">
      <c r="A289" s="52" t="s">
        <v>209</v>
      </c>
      <c r="B289" s="15" t="s">
        <v>104</v>
      </c>
      <c r="C289" s="15" t="s">
        <v>234</v>
      </c>
      <c r="D289" s="15" t="s">
        <v>210</v>
      </c>
      <c r="E289" s="15" t="s">
        <v>3</v>
      </c>
      <c r="F289" s="76">
        <f>F290</f>
        <v>0</v>
      </c>
    </row>
    <row r="290" spans="1:6" ht="15" customHeight="1" hidden="1">
      <c r="A290" s="52" t="s">
        <v>4</v>
      </c>
      <c r="B290" s="15" t="s">
        <v>104</v>
      </c>
      <c r="C290" s="15" t="s">
        <v>132</v>
      </c>
      <c r="D290" s="15" t="s">
        <v>140</v>
      </c>
      <c r="E290" s="44">
        <v>200</v>
      </c>
      <c r="F290" s="76">
        <f>F291</f>
        <v>0</v>
      </c>
    </row>
    <row r="291" spans="1:6" ht="16.5" customHeight="1" hidden="1">
      <c r="A291" s="52" t="s">
        <v>39</v>
      </c>
      <c r="B291" s="15" t="s">
        <v>104</v>
      </c>
      <c r="C291" s="15" t="s">
        <v>132</v>
      </c>
      <c r="D291" s="15" t="s">
        <v>140</v>
      </c>
      <c r="E291" s="19" t="s">
        <v>6</v>
      </c>
      <c r="F291" s="76">
        <f>F292+F293</f>
        <v>0</v>
      </c>
    </row>
    <row r="292" spans="1:6" ht="16.5" customHeight="1" hidden="1">
      <c r="A292" s="52" t="s">
        <v>7</v>
      </c>
      <c r="B292" s="15" t="s">
        <v>104</v>
      </c>
      <c r="C292" s="15" t="s">
        <v>132</v>
      </c>
      <c r="D292" s="15" t="s">
        <v>140</v>
      </c>
      <c r="E292" s="19" t="s">
        <v>8</v>
      </c>
      <c r="F292" s="76"/>
    </row>
    <row r="293" spans="1:6" ht="17.25" customHeight="1" hidden="1">
      <c r="A293" s="52" t="s">
        <v>44</v>
      </c>
      <c r="B293" s="15" t="s">
        <v>104</v>
      </c>
      <c r="C293" s="15" t="s">
        <v>132</v>
      </c>
      <c r="D293" s="15" t="s">
        <v>213</v>
      </c>
      <c r="E293" s="19" t="s">
        <v>9</v>
      </c>
      <c r="F293" s="76"/>
    </row>
    <row r="294" spans="1:6" ht="33.75" customHeight="1">
      <c r="A294" s="52" t="s">
        <v>148</v>
      </c>
      <c r="B294" s="15" t="s">
        <v>104</v>
      </c>
      <c r="C294" s="15" t="s">
        <v>234</v>
      </c>
      <c r="D294" s="15" t="s">
        <v>5</v>
      </c>
      <c r="E294" s="15"/>
      <c r="F294" s="76">
        <f>F295+F300</f>
        <v>36629.00000000001</v>
      </c>
    </row>
    <row r="295" spans="1:6" ht="15.75" customHeight="1" hidden="1">
      <c r="A295" s="52" t="s">
        <v>4</v>
      </c>
      <c r="B295" s="15" t="s">
        <v>104</v>
      </c>
      <c r="C295" s="15" t="s">
        <v>132</v>
      </c>
      <c r="D295" s="15" t="s">
        <v>139</v>
      </c>
      <c r="E295" s="44">
        <v>200</v>
      </c>
      <c r="F295" s="76">
        <f>F296</f>
        <v>36199.100000000006</v>
      </c>
    </row>
    <row r="296" spans="1:6" ht="12.75" customHeight="1" hidden="1">
      <c r="A296" s="52" t="s">
        <v>46</v>
      </c>
      <c r="B296" s="15" t="s">
        <v>104</v>
      </c>
      <c r="C296" s="15" t="s">
        <v>132</v>
      </c>
      <c r="D296" s="15" t="s">
        <v>139</v>
      </c>
      <c r="E296" s="44">
        <v>220</v>
      </c>
      <c r="F296" s="76">
        <f>F298+F297+F299</f>
        <v>36199.100000000006</v>
      </c>
    </row>
    <row r="297" spans="1:6" ht="13.5" hidden="1">
      <c r="A297" s="52" t="s">
        <v>11</v>
      </c>
      <c r="B297" s="15" t="s">
        <v>104</v>
      </c>
      <c r="C297" s="15" t="s">
        <v>132</v>
      </c>
      <c r="D297" s="15" t="s">
        <v>139</v>
      </c>
      <c r="E297" s="44">
        <v>222</v>
      </c>
      <c r="F297" s="76"/>
    </row>
    <row r="298" spans="1:6" ht="13.5" hidden="1">
      <c r="A298" s="52" t="s">
        <v>48</v>
      </c>
      <c r="B298" s="15" t="s">
        <v>104</v>
      </c>
      <c r="C298" s="15" t="s">
        <v>132</v>
      </c>
      <c r="D298" s="15" t="s">
        <v>139</v>
      </c>
      <c r="E298" s="44">
        <v>225</v>
      </c>
      <c r="F298" s="76">
        <f>20821-2049.1+7-500+151.1-754.1+9731.6-5342.3-2+1784.7+13044.9-805.2</f>
        <v>36087.600000000006</v>
      </c>
    </row>
    <row r="299" spans="1:6" ht="13.5" hidden="1">
      <c r="A299" s="52" t="s">
        <v>41</v>
      </c>
      <c r="B299" s="15" t="s">
        <v>104</v>
      </c>
      <c r="C299" s="15" t="s">
        <v>132</v>
      </c>
      <c r="D299" s="15" t="s">
        <v>139</v>
      </c>
      <c r="E299" s="44">
        <v>226</v>
      </c>
      <c r="F299" s="76">
        <v>111.5</v>
      </c>
    </row>
    <row r="300" spans="1:6" ht="13.5" hidden="1">
      <c r="A300" s="52" t="s">
        <v>22</v>
      </c>
      <c r="B300" s="15" t="s">
        <v>104</v>
      </c>
      <c r="C300" s="15" t="s">
        <v>132</v>
      </c>
      <c r="D300" s="15" t="s">
        <v>139</v>
      </c>
      <c r="E300" s="44">
        <v>300</v>
      </c>
      <c r="F300" s="76">
        <f>F301+F302</f>
        <v>429.9</v>
      </c>
    </row>
    <row r="301" spans="1:6" ht="13.5" hidden="1">
      <c r="A301" s="52" t="s">
        <v>24</v>
      </c>
      <c r="B301" s="15" t="s">
        <v>104</v>
      </c>
      <c r="C301" s="15" t="s">
        <v>132</v>
      </c>
      <c r="D301" s="15" t="s">
        <v>139</v>
      </c>
      <c r="E301" s="44">
        <v>310</v>
      </c>
      <c r="F301" s="76">
        <v>429.9</v>
      </c>
    </row>
    <row r="302" spans="1:6" ht="13.5" hidden="1">
      <c r="A302" s="60" t="s">
        <v>26</v>
      </c>
      <c r="B302" s="15" t="s">
        <v>104</v>
      </c>
      <c r="C302" s="15" t="s">
        <v>132</v>
      </c>
      <c r="D302" s="15" t="s">
        <v>139</v>
      </c>
      <c r="E302" s="44">
        <v>340</v>
      </c>
      <c r="F302" s="76"/>
    </row>
    <row r="303" spans="1:6" ht="30" customHeight="1">
      <c r="A303" s="52" t="s">
        <v>186</v>
      </c>
      <c r="B303" s="15" t="s">
        <v>104</v>
      </c>
      <c r="C303" s="15" t="s">
        <v>258</v>
      </c>
      <c r="D303" s="19"/>
      <c r="E303" s="19"/>
      <c r="F303" s="30">
        <f>F304</f>
        <v>1295.7</v>
      </c>
    </row>
    <row r="304" spans="1:6" ht="27">
      <c r="A304" s="52" t="s">
        <v>148</v>
      </c>
      <c r="B304" s="15" t="s">
        <v>104</v>
      </c>
      <c r="C304" s="15" t="s">
        <v>258</v>
      </c>
      <c r="D304" s="19" t="s">
        <v>5</v>
      </c>
      <c r="E304" s="19"/>
      <c r="F304" s="30">
        <f>F305</f>
        <v>1295.7</v>
      </c>
    </row>
    <row r="305" spans="1:6" ht="13.5" hidden="1">
      <c r="A305" s="52" t="s">
        <v>4</v>
      </c>
      <c r="B305" s="15" t="s">
        <v>104</v>
      </c>
      <c r="C305" s="15" t="s">
        <v>258</v>
      </c>
      <c r="D305" s="19" t="s">
        <v>139</v>
      </c>
      <c r="E305" s="19" t="s">
        <v>5</v>
      </c>
      <c r="F305" s="30">
        <f>F306</f>
        <v>1295.7</v>
      </c>
    </row>
    <row r="306" spans="1:6" ht="13.5" hidden="1">
      <c r="A306" s="52" t="s">
        <v>24</v>
      </c>
      <c r="B306" s="15" t="s">
        <v>104</v>
      </c>
      <c r="C306" s="15" t="s">
        <v>258</v>
      </c>
      <c r="D306" s="19" t="s">
        <v>139</v>
      </c>
      <c r="E306" s="19" t="s">
        <v>25</v>
      </c>
      <c r="F306" s="30">
        <v>1295.7</v>
      </c>
    </row>
    <row r="307" spans="1:6" ht="27">
      <c r="A307" s="52" t="s">
        <v>165</v>
      </c>
      <c r="B307" s="15" t="s">
        <v>104</v>
      </c>
      <c r="C307" s="15" t="s">
        <v>221</v>
      </c>
      <c r="D307" s="19"/>
      <c r="E307" s="19"/>
      <c r="F307" s="30">
        <f>F308</f>
        <v>1784.7</v>
      </c>
    </row>
    <row r="308" spans="1:6" ht="27">
      <c r="A308" s="52" t="s">
        <v>259</v>
      </c>
      <c r="B308" s="15" t="s">
        <v>104</v>
      </c>
      <c r="C308" s="15" t="s">
        <v>260</v>
      </c>
      <c r="D308" s="19"/>
      <c r="E308" s="19"/>
      <c r="F308" s="30">
        <f>F309</f>
        <v>1784.7</v>
      </c>
    </row>
    <row r="309" spans="1:6" ht="27">
      <c r="A309" s="52" t="s">
        <v>148</v>
      </c>
      <c r="B309" s="15" t="s">
        <v>104</v>
      </c>
      <c r="C309" s="15" t="s">
        <v>260</v>
      </c>
      <c r="D309" s="19" t="s">
        <v>5</v>
      </c>
      <c r="E309" s="19"/>
      <c r="F309" s="30">
        <f>F310</f>
        <v>1784.7</v>
      </c>
    </row>
    <row r="310" spans="1:6" ht="13.5" hidden="1">
      <c r="A310" s="52" t="s">
        <v>4</v>
      </c>
      <c r="B310" s="15" t="s">
        <v>104</v>
      </c>
      <c r="C310" s="15" t="s">
        <v>260</v>
      </c>
      <c r="D310" s="19" t="s">
        <v>139</v>
      </c>
      <c r="E310" s="19" t="s">
        <v>5</v>
      </c>
      <c r="F310" s="30">
        <f>F311</f>
        <v>1784.7</v>
      </c>
    </row>
    <row r="311" spans="1:6" ht="13.5" hidden="1">
      <c r="A311" s="52" t="s">
        <v>24</v>
      </c>
      <c r="B311" s="15" t="s">
        <v>104</v>
      </c>
      <c r="C311" s="15" t="s">
        <v>260</v>
      </c>
      <c r="D311" s="19" t="s">
        <v>139</v>
      </c>
      <c r="E311" s="19" t="s">
        <v>25</v>
      </c>
      <c r="F311" s="30">
        <v>1784.7</v>
      </c>
    </row>
    <row r="312" spans="1:6" ht="20.25" customHeight="1">
      <c r="A312" s="54" t="s">
        <v>70</v>
      </c>
      <c r="B312" s="71" t="s">
        <v>112</v>
      </c>
      <c r="C312" s="71" t="s">
        <v>205</v>
      </c>
      <c r="D312" s="71"/>
      <c r="E312" s="71" t="s">
        <v>3</v>
      </c>
      <c r="F312" s="77">
        <f>F313</f>
        <v>3242.8</v>
      </c>
    </row>
    <row r="313" spans="1:6" ht="18.75" customHeight="1">
      <c r="A313" s="54" t="s">
        <v>30</v>
      </c>
      <c r="B313" s="71" t="s">
        <v>105</v>
      </c>
      <c r="C313" s="71" t="s">
        <v>205</v>
      </c>
      <c r="D313" s="71"/>
      <c r="E313" s="71" t="s">
        <v>3</v>
      </c>
      <c r="F313" s="77">
        <f>F314</f>
        <v>3242.8</v>
      </c>
    </row>
    <row r="314" spans="1:6" ht="20.25" customHeight="1">
      <c r="A314" s="52" t="s">
        <v>220</v>
      </c>
      <c r="B314" s="15" t="s">
        <v>105</v>
      </c>
      <c r="C314" s="15" t="s">
        <v>216</v>
      </c>
      <c r="D314" s="15"/>
      <c r="E314" s="15"/>
      <c r="F314" s="76">
        <f>F315</f>
        <v>3242.8</v>
      </c>
    </row>
    <row r="315" spans="1:6" ht="34.5" customHeight="1">
      <c r="A315" s="52" t="s">
        <v>163</v>
      </c>
      <c r="B315" s="15" t="s">
        <v>105</v>
      </c>
      <c r="C315" s="15" t="s">
        <v>206</v>
      </c>
      <c r="D315" s="15"/>
      <c r="E315" s="15" t="s">
        <v>3</v>
      </c>
      <c r="F315" s="76">
        <f>F316</f>
        <v>3242.8</v>
      </c>
    </row>
    <row r="316" spans="1:6" ht="30.75" customHeight="1">
      <c r="A316" s="51" t="s">
        <v>145</v>
      </c>
      <c r="B316" s="15" t="s">
        <v>105</v>
      </c>
      <c r="C316" s="15" t="s">
        <v>207</v>
      </c>
      <c r="D316" s="15"/>
      <c r="E316" s="15" t="s">
        <v>3</v>
      </c>
      <c r="F316" s="76">
        <f>F317</f>
        <v>3242.8</v>
      </c>
    </row>
    <row r="317" spans="1:6" ht="32.25" customHeight="1">
      <c r="A317" s="82" t="s">
        <v>153</v>
      </c>
      <c r="B317" s="15" t="s">
        <v>105</v>
      </c>
      <c r="C317" s="15" t="s">
        <v>235</v>
      </c>
      <c r="D317" s="15"/>
      <c r="E317" s="15" t="s">
        <v>3</v>
      </c>
      <c r="F317" s="76">
        <f>F318+F323</f>
        <v>3242.8</v>
      </c>
    </row>
    <row r="318" spans="1:6" ht="66" customHeight="1">
      <c r="A318" s="52" t="s">
        <v>209</v>
      </c>
      <c r="B318" s="15" t="s">
        <v>105</v>
      </c>
      <c r="C318" s="15" t="s">
        <v>235</v>
      </c>
      <c r="D318" s="15" t="s">
        <v>210</v>
      </c>
      <c r="E318" s="15" t="s">
        <v>3</v>
      </c>
      <c r="F318" s="76">
        <f>F319</f>
        <v>2144.4</v>
      </c>
    </row>
    <row r="319" spans="1:6" ht="15.75" customHeight="1" hidden="1">
      <c r="A319" s="56" t="s">
        <v>4</v>
      </c>
      <c r="B319" s="15" t="s">
        <v>105</v>
      </c>
      <c r="C319" s="15" t="s">
        <v>136</v>
      </c>
      <c r="D319" s="15" t="s">
        <v>152</v>
      </c>
      <c r="E319" s="15" t="s">
        <v>5</v>
      </c>
      <c r="F319" s="76">
        <f>F320</f>
        <v>2144.4</v>
      </c>
    </row>
    <row r="320" spans="1:6" ht="15" customHeight="1" hidden="1">
      <c r="A320" s="52" t="s">
        <v>39</v>
      </c>
      <c r="B320" s="15" t="s">
        <v>105</v>
      </c>
      <c r="C320" s="15" t="s">
        <v>136</v>
      </c>
      <c r="D320" s="15" t="s">
        <v>152</v>
      </c>
      <c r="E320" s="44">
        <v>210</v>
      </c>
      <c r="F320" s="76">
        <f>F321+F322</f>
        <v>2144.4</v>
      </c>
    </row>
    <row r="321" spans="1:6" ht="15" customHeight="1" hidden="1">
      <c r="A321" s="52" t="s">
        <v>7</v>
      </c>
      <c r="B321" s="15" t="s">
        <v>105</v>
      </c>
      <c r="C321" s="15" t="s">
        <v>136</v>
      </c>
      <c r="D321" s="15" t="s">
        <v>152</v>
      </c>
      <c r="E321" s="44">
        <v>211</v>
      </c>
      <c r="F321" s="76">
        <v>1647</v>
      </c>
    </row>
    <row r="322" spans="1:6" ht="14.25" customHeight="1" hidden="1">
      <c r="A322" s="52" t="s">
        <v>38</v>
      </c>
      <c r="B322" s="15" t="s">
        <v>105</v>
      </c>
      <c r="C322" s="15" t="s">
        <v>136</v>
      </c>
      <c r="D322" s="15" t="s">
        <v>238</v>
      </c>
      <c r="E322" s="44">
        <v>213</v>
      </c>
      <c r="F322" s="76">
        <v>497.4</v>
      </c>
    </row>
    <row r="323" spans="1:6" ht="29.25" customHeight="1">
      <c r="A323" s="52" t="s">
        <v>148</v>
      </c>
      <c r="B323" s="67" t="s">
        <v>105</v>
      </c>
      <c r="C323" s="15" t="s">
        <v>235</v>
      </c>
      <c r="D323" s="67" t="s">
        <v>5</v>
      </c>
      <c r="E323" s="15" t="s">
        <v>3</v>
      </c>
      <c r="F323" s="76">
        <f>F324+F329</f>
        <v>1098.4</v>
      </c>
    </row>
    <row r="324" spans="1:6" ht="14.25" customHeight="1" hidden="1">
      <c r="A324" s="52" t="s">
        <v>4</v>
      </c>
      <c r="B324" s="67" t="s">
        <v>105</v>
      </c>
      <c r="C324" s="67" t="s">
        <v>136</v>
      </c>
      <c r="D324" s="67" t="s">
        <v>139</v>
      </c>
      <c r="E324" s="44">
        <v>200</v>
      </c>
      <c r="F324" s="76">
        <f>F325+F328</f>
        <v>1049.4</v>
      </c>
    </row>
    <row r="325" spans="1:6" ht="14.25" customHeight="1" hidden="1">
      <c r="A325" s="52" t="s">
        <v>46</v>
      </c>
      <c r="B325" s="67" t="s">
        <v>105</v>
      </c>
      <c r="C325" s="67" t="s">
        <v>136</v>
      </c>
      <c r="D325" s="67" t="s">
        <v>139</v>
      </c>
      <c r="E325" s="44">
        <v>220</v>
      </c>
      <c r="F325" s="76">
        <f>F327+F326</f>
        <v>682.2</v>
      </c>
    </row>
    <row r="326" spans="1:6" ht="13.5" hidden="1">
      <c r="A326" s="52" t="s">
        <v>47</v>
      </c>
      <c r="B326" s="67" t="s">
        <v>105</v>
      </c>
      <c r="C326" s="67" t="s">
        <v>136</v>
      </c>
      <c r="D326" s="67" t="s">
        <v>139</v>
      </c>
      <c r="E326" s="44">
        <v>225</v>
      </c>
      <c r="F326" s="76"/>
    </row>
    <row r="327" spans="1:6" ht="13.5" hidden="1">
      <c r="A327" s="52" t="s">
        <v>41</v>
      </c>
      <c r="B327" s="67" t="s">
        <v>105</v>
      </c>
      <c r="C327" s="67" t="s">
        <v>136</v>
      </c>
      <c r="D327" s="67" t="s">
        <v>139</v>
      </c>
      <c r="E327" s="44">
        <v>226</v>
      </c>
      <c r="F327" s="76">
        <v>682.2</v>
      </c>
    </row>
    <row r="328" spans="1:6" ht="13.5" hidden="1">
      <c r="A328" s="52" t="s">
        <v>20</v>
      </c>
      <c r="B328" s="67" t="s">
        <v>105</v>
      </c>
      <c r="C328" s="67" t="s">
        <v>136</v>
      </c>
      <c r="D328" s="67" t="s">
        <v>139</v>
      </c>
      <c r="E328" s="44">
        <v>290</v>
      </c>
      <c r="F328" s="76">
        <v>367.2</v>
      </c>
    </row>
    <row r="329" spans="1:6" ht="14.25" customHeight="1" hidden="1">
      <c r="A329" s="52" t="s">
        <v>22</v>
      </c>
      <c r="B329" s="67" t="s">
        <v>105</v>
      </c>
      <c r="C329" s="67" t="s">
        <v>136</v>
      </c>
      <c r="D329" s="67" t="s">
        <v>139</v>
      </c>
      <c r="E329" s="15" t="s">
        <v>23</v>
      </c>
      <c r="F329" s="76">
        <f>F330+F331</f>
        <v>49</v>
      </c>
    </row>
    <row r="330" spans="1:6" ht="13.5" hidden="1">
      <c r="A330" s="52" t="s">
        <v>24</v>
      </c>
      <c r="B330" s="15" t="s">
        <v>105</v>
      </c>
      <c r="C330" s="67" t="s">
        <v>136</v>
      </c>
      <c r="D330" s="15" t="s">
        <v>139</v>
      </c>
      <c r="E330" s="15" t="s">
        <v>25</v>
      </c>
      <c r="F330" s="30">
        <v>25</v>
      </c>
    </row>
    <row r="331" spans="1:6" ht="13.5" hidden="1">
      <c r="A331" s="60" t="s">
        <v>26</v>
      </c>
      <c r="B331" s="15" t="s">
        <v>105</v>
      </c>
      <c r="C331" s="67" t="s">
        <v>136</v>
      </c>
      <c r="D331" s="15" t="s">
        <v>139</v>
      </c>
      <c r="E331" s="15" t="s">
        <v>27</v>
      </c>
      <c r="F331" s="30">
        <v>24</v>
      </c>
    </row>
    <row r="332" spans="1:6" ht="14.25" hidden="1">
      <c r="A332" s="57" t="s">
        <v>85</v>
      </c>
      <c r="B332" s="72" t="s">
        <v>105</v>
      </c>
      <c r="C332" s="72" t="s">
        <v>90</v>
      </c>
      <c r="D332" s="72" t="s">
        <v>3</v>
      </c>
      <c r="E332" s="72" t="s">
        <v>3</v>
      </c>
      <c r="F332" s="78">
        <f>F333</f>
        <v>0</v>
      </c>
    </row>
    <row r="333" spans="1:6" ht="28.5" hidden="1">
      <c r="A333" s="57" t="s">
        <v>91</v>
      </c>
      <c r="B333" s="72" t="s">
        <v>105</v>
      </c>
      <c r="C333" s="72" t="s">
        <v>87</v>
      </c>
      <c r="D333" s="72" t="s">
        <v>3</v>
      </c>
      <c r="E333" s="72" t="s">
        <v>3</v>
      </c>
      <c r="F333" s="78">
        <f>F335</f>
        <v>0</v>
      </c>
    </row>
    <row r="334" spans="1:6" ht="13.5" hidden="1">
      <c r="A334" s="64" t="s">
        <v>80</v>
      </c>
      <c r="B334" s="68" t="s">
        <v>105</v>
      </c>
      <c r="C334" s="68" t="s">
        <v>87</v>
      </c>
      <c r="D334" s="68" t="s">
        <v>37</v>
      </c>
      <c r="E334" s="68" t="s">
        <v>3</v>
      </c>
      <c r="F334" s="79">
        <f>F335</f>
        <v>0</v>
      </c>
    </row>
    <row r="335" spans="1:6" ht="13.5" hidden="1">
      <c r="A335" s="56" t="s">
        <v>4</v>
      </c>
      <c r="B335" s="15" t="s">
        <v>105</v>
      </c>
      <c r="C335" s="15" t="s">
        <v>87</v>
      </c>
      <c r="D335" s="15" t="s">
        <v>37</v>
      </c>
      <c r="E335" s="15" t="s">
        <v>5</v>
      </c>
      <c r="F335" s="76">
        <f>F336</f>
        <v>0</v>
      </c>
    </row>
    <row r="336" spans="1:6" ht="12.75" customHeight="1" hidden="1">
      <c r="A336" s="52" t="s">
        <v>40</v>
      </c>
      <c r="B336" s="15" t="s">
        <v>105</v>
      </c>
      <c r="C336" s="15" t="s">
        <v>87</v>
      </c>
      <c r="D336" s="15" t="s">
        <v>37</v>
      </c>
      <c r="E336" s="44">
        <v>220</v>
      </c>
      <c r="F336" s="76">
        <f>F337</f>
        <v>0</v>
      </c>
    </row>
    <row r="337" spans="1:6" ht="15" customHeight="1" hidden="1">
      <c r="A337" s="52" t="s">
        <v>41</v>
      </c>
      <c r="B337" s="15" t="s">
        <v>105</v>
      </c>
      <c r="C337" s="15" t="s">
        <v>87</v>
      </c>
      <c r="D337" s="15" t="s">
        <v>37</v>
      </c>
      <c r="E337" s="44">
        <v>226</v>
      </c>
      <c r="F337" s="76"/>
    </row>
    <row r="338" spans="1:6" ht="13.5">
      <c r="A338" s="36" t="s">
        <v>74</v>
      </c>
      <c r="B338" s="71" t="s">
        <v>113</v>
      </c>
      <c r="C338" s="71" t="s">
        <v>205</v>
      </c>
      <c r="D338" s="71"/>
      <c r="E338" s="71"/>
      <c r="F338" s="77">
        <f aca="true" t="shared" si="10" ref="F338:F346">F339</f>
        <v>4501.1</v>
      </c>
    </row>
    <row r="339" spans="1:6" ht="13.5">
      <c r="A339" s="36" t="s">
        <v>75</v>
      </c>
      <c r="B339" s="71" t="s">
        <v>106</v>
      </c>
      <c r="C339" s="71" t="s">
        <v>205</v>
      </c>
      <c r="D339" s="71"/>
      <c r="E339" s="71"/>
      <c r="F339" s="77">
        <f t="shared" si="10"/>
        <v>4501.1</v>
      </c>
    </row>
    <row r="340" spans="1:6" ht="13.5">
      <c r="A340" s="91" t="s">
        <v>240</v>
      </c>
      <c r="B340" s="15" t="s">
        <v>106</v>
      </c>
      <c r="C340" s="15" t="s">
        <v>216</v>
      </c>
      <c r="D340" s="71"/>
      <c r="E340" s="15" t="s">
        <v>3</v>
      </c>
      <c r="F340" s="76">
        <f t="shared" si="10"/>
        <v>4501.1</v>
      </c>
    </row>
    <row r="341" spans="1:6" ht="27">
      <c r="A341" s="91" t="s">
        <v>163</v>
      </c>
      <c r="B341" s="15" t="s">
        <v>106</v>
      </c>
      <c r="C341" s="15" t="s">
        <v>206</v>
      </c>
      <c r="D341" s="72"/>
      <c r="E341" s="15" t="s">
        <v>3</v>
      </c>
      <c r="F341" s="76">
        <f>F342</f>
        <v>4501.1</v>
      </c>
    </row>
    <row r="342" spans="1:6" ht="27">
      <c r="A342" s="91" t="s">
        <v>145</v>
      </c>
      <c r="B342" s="15" t="s">
        <v>106</v>
      </c>
      <c r="C342" s="15" t="s">
        <v>207</v>
      </c>
      <c r="D342" s="72"/>
      <c r="E342" s="15"/>
      <c r="F342" s="76">
        <f>F343</f>
        <v>4501.1</v>
      </c>
    </row>
    <row r="343" spans="1:6" ht="30" customHeight="1">
      <c r="A343" s="86" t="s">
        <v>76</v>
      </c>
      <c r="B343" s="15" t="s">
        <v>106</v>
      </c>
      <c r="C343" s="15" t="s">
        <v>251</v>
      </c>
      <c r="D343" s="15"/>
      <c r="E343" s="15" t="s">
        <v>3</v>
      </c>
      <c r="F343" s="76">
        <f>F344+F348</f>
        <v>4501.1</v>
      </c>
    </row>
    <row r="344" spans="1:6" ht="28.5" customHeight="1">
      <c r="A344" s="52" t="s">
        <v>250</v>
      </c>
      <c r="B344" s="15" t="s">
        <v>106</v>
      </c>
      <c r="C344" s="15" t="s">
        <v>251</v>
      </c>
      <c r="D344" s="15" t="s">
        <v>249</v>
      </c>
      <c r="E344" s="15" t="s">
        <v>3</v>
      </c>
      <c r="F344" s="76">
        <f>F346+F345</f>
        <v>4499.1</v>
      </c>
    </row>
    <row r="345" spans="1:6" ht="28.5" customHeight="1" hidden="1">
      <c r="A345" s="52"/>
      <c r="B345" s="15" t="s">
        <v>106</v>
      </c>
      <c r="C345" s="15" t="s">
        <v>251</v>
      </c>
      <c r="D345" s="15" t="s">
        <v>173</v>
      </c>
      <c r="E345" s="15" t="s">
        <v>19</v>
      </c>
      <c r="F345" s="76">
        <v>3499.1</v>
      </c>
    </row>
    <row r="346" spans="1:6" ht="13.5" hidden="1">
      <c r="A346" s="86" t="s">
        <v>22</v>
      </c>
      <c r="B346" s="15" t="s">
        <v>106</v>
      </c>
      <c r="C346" s="15" t="s">
        <v>172</v>
      </c>
      <c r="D346" s="15" t="s">
        <v>173</v>
      </c>
      <c r="E346" s="15" t="s">
        <v>23</v>
      </c>
      <c r="F346" s="80">
        <f t="shared" si="10"/>
        <v>1000</v>
      </c>
    </row>
    <row r="347" spans="1:6" ht="13.5" hidden="1">
      <c r="A347" s="86" t="s">
        <v>24</v>
      </c>
      <c r="B347" s="15" t="s">
        <v>106</v>
      </c>
      <c r="C347" s="15" t="s">
        <v>172</v>
      </c>
      <c r="D347" s="15" t="s">
        <v>173</v>
      </c>
      <c r="E347" s="15" t="s">
        <v>25</v>
      </c>
      <c r="F347" s="44">
        <v>1000</v>
      </c>
    </row>
    <row r="348" spans="1:6" ht="18" customHeight="1">
      <c r="A348" s="52" t="s">
        <v>219</v>
      </c>
      <c r="B348" s="15" t="s">
        <v>106</v>
      </c>
      <c r="C348" s="15" t="s">
        <v>251</v>
      </c>
      <c r="D348" s="15" t="s">
        <v>218</v>
      </c>
      <c r="E348" s="15"/>
      <c r="F348" s="80">
        <f>F349</f>
        <v>2</v>
      </c>
    </row>
    <row r="349" spans="1:6" ht="17.25" customHeight="1" hidden="1">
      <c r="A349" s="86" t="s">
        <v>254</v>
      </c>
      <c r="B349" s="15"/>
      <c r="C349" s="15"/>
      <c r="D349" s="15" t="s">
        <v>252</v>
      </c>
      <c r="E349" s="15"/>
      <c r="F349" s="80">
        <f>F350</f>
        <v>2</v>
      </c>
    </row>
    <row r="350" spans="1:6" ht="69" hidden="1">
      <c r="A350" s="86" t="s">
        <v>255</v>
      </c>
      <c r="B350" s="15"/>
      <c r="C350" s="15"/>
      <c r="D350" s="15" t="s">
        <v>253</v>
      </c>
      <c r="E350" s="15"/>
      <c r="F350" s="80">
        <f>F351</f>
        <v>2</v>
      </c>
    </row>
    <row r="351" spans="1:6" ht="13.5" hidden="1">
      <c r="A351" s="86"/>
      <c r="B351" s="15"/>
      <c r="C351" s="15"/>
      <c r="D351" s="15"/>
      <c r="E351" s="15" t="s">
        <v>21</v>
      </c>
      <c r="F351" s="80">
        <v>2</v>
      </c>
    </row>
    <row r="352" spans="1:6" ht="18.75" customHeight="1">
      <c r="A352" s="54" t="s">
        <v>78</v>
      </c>
      <c r="B352" s="71" t="s">
        <v>107</v>
      </c>
      <c r="C352" s="71" t="s">
        <v>205</v>
      </c>
      <c r="D352" s="71"/>
      <c r="E352" s="71" t="s">
        <v>3</v>
      </c>
      <c r="F352" s="65">
        <f aca="true" t="shared" si="11" ref="F352:F358">F353</f>
        <v>282.3</v>
      </c>
    </row>
    <row r="353" spans="1:6" ht="20.25" customHeight="1">
      <c r="A353" s="54" t="s">
        <v>220</v>
      </c>
      <c r="B353" s="71" t="s">
        <v>107</v>
      </c>
      <c r="C353" s="71" t="s">
        <v>216</v>
      </c>
      <c r="D353" s="71"/>
      <c r="E353" s="71"/>
      <c r="F353" s="65">
        <f t="shared" si="11"/>
        <v>282.3</v>
      </c>
    </row>
    <row r="354" spans="1:6" ht="35.25" customHeight="1">
      <c r="A354" s="52" t="s">
        <v>163</v>
      </c>
      <c r="B354" s="15" t="s">
        <v>107</v>
      </c>
      <c r="C354" s="15" t="s">
        <v>206</v>
      </c>
      <c r="D354" s="15"/>
      <c r="E354" s="15" t="s">
        <v>3</v>
      </c>
      <c r="F354" s="80">
        <f t="shared" si="11"/>
        <v>282.3</v>
      </c>
    </row>
    <row r="355" spans="1:6" ht="33.75" customHeight="1">
      <c r="A355" s="83" t="s">
        <v>145</v>
      </c>
      <c r="B355" s="15" t="s">
        <v>107</v>
      </c>
      <c r="C355" s="15" t="s">
        <v>207</v>
      </c>
      <c r="D355" s="15"/>
      <c r="E355" s="15" t="s">
        <v>3</v>
      </c>
      <c r="F355" s="80">
        <f t="shared" si="11"/>
        <v>282.3</v>
      </c>
    </row>
    <row r="356" spans="1:6" ht="23.25" customHeight="1">
      <c r="A356" s="83" t="s">
        <v>54</v>
      </c>
      <c r="B356" s="15" t="s">
        <v>107</v>
      </c>
      <c r="C356" s="15" t="s">
        <v>236</v>
      </c>
      <c r="D356" s="15"/>
      <c r="E356" s="15" t="s">
        <v>3</v>
      </c>
      <c r="F356" s="80">
        <f t="shared" si="11"/>
        <v>282.3</v>
      </c>
    </row>
    <row r="357" spans="1:6" ht="21.75" customHeight="1">
      <c r="A357" s="83" t="s">
        <v>237</v>
      </c>
      <c r="B357" s="15" t="s">
        <v>107</v>
      </c>
      <c r="C357" s="15" t="s">
        <v>236</v>
      </c>
      <c r="D357" s="15" t="s">
        <v>43</v>
      </c>
      <c r="E357" s="15" t="s">
        <v>3</v>
      </c>
      <c r="F357" s="80">
        <f t="shared" si="11"/>
        <v>282.3</v>
      </c>
    </row>
    <row r="358" spans="1:6" ht="13.5" customHeight="1" hidden="1">
      <c r="A358" s="5" t="s">
        <v>4</v>
      </c>
      <c r="B358" s="3" t="s">
        <v>107</v>
      </c>
      <c r="C358" s="3" t="s">
        <v>134</v>
      </c>
      <c r="D358" s="3" t="s">
        <v>161</v>
      </c>
      <c r="E358" s="3" t="s">
        <v>5</v>
      </c>
      <c r="F358" s="12">
        <f t="shared" si="11"/>
        <v>282.3</v>
      </c>
    </row>
    <row r="359" spans="1:6" ht="13.5" customHeight="1" hidden="1">
      <c r="A359" s="4" t="s">
        <v>53</v>
      </c>
      <c r="B359" s="3" t="s">
        <v>107</v>
      </c>
      <c r="C359" s="3" t="s">
        <v>134</v>
      </c>
      <c r="D359" s="3" t="s">
        <v>161</v>
      </c>
      <c r="E359" s="6">
        <v>250</v>
      </c>
      <c r="F359" s="12">
        <f>F360+F362</f>
        <v>282.3</v>
      </c>
    </row>
    <row r="360" spans="1:6" ht="13.5" hidden="1">
      <c r="A360" s="4" t="s">
        <v>59</v>
      </c>
      <c r="B360" s="3" t="s">
        <v>107</v>
      </c>
      <c r="C360" s="3" t="s">
        <v>134</v>
      </c>
      <c r="D360" s="3" t="s">
        <v>161</v>
      </c>
      <c r="E360" s="6">
        <v>251</v>
      </c>
      <c r="F360" s="12">
        <v>282.3</v>
      </c>
    </row>
  </sheetData>
  <sheetProtection/>
  <mergeCells count="4">
    <mergeCell ref="A9:F9"/>
    <mergeCell ref="A10:F10"/>
    <mergeCell ref="A11:F11"/>
    <mergeCell ref="A12:F12"/>
  </mergeCells>
  <printOptions/>
  <pageMargins left="0.55" right="0.24" top="0.39" bottom="0.29" header="0.2" footer="0.21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0"/>
  <sheetViews>
    <sheetView tabSelected="1" zoomScalePageLayoutView="0" workbookViewId="0" topLeftCell="A1">
      <selection activeCell="B7" sqref="B7"/>
    </sheetView>
  </sheetViews>
  <sheetFormatPr defaultColWidth="9.125" defaultRowHeight="12.75"/>
  <cols>
    <col min="1" max="1" width="54.50390625" style="10" customWidth="1"/>
    <col min="2" max="2" width="5.625" style="10" customWidth="1"/>
    <col min="3" max="3" width="6.625" style="10" customWidth="1"/>
    <col min="4" max="4" width="12.625" style="10" customWidth="1"/>
    <col min="5" max="5" width="5.625" style="10" customWidth="1"/>
    <col min="6" max="6" width="7.125" style="10" hidden="1" customWidth="1"/>
    <col min="7" max="7" width="8.50390625" style="10" customWidth="1"/>
    <col min="8" max="16384" width="9.125" style="10" customWidth="1"/>
  </cols>
  <sheetData>
    <row r="1" spans="1:8" ht="13.5">
      <c r="A1" s="25"/>
      <c r="B1" s="33" t="s">
        <v>199</v>
      </c>
      <c r="D1" s="34"/>
      <c r="E1" s="39"/>
      <c r="F1" s="39"/>
      <c r="G1" s="39"/>
      <c r="H1" s="25"/>
    </row>
    <row r="2" spans="1:8" ht="13.5">
      <c r="A2" s="1"/>
      <c r="B2" s="33" t="s">
        <v>93</v>
      </c>
      <c r="D2" s="34"/>
      <c r="E2" s="39"/>
      <c r="F2" s="39"/>
      <c r="G2" s="39"/>
      <c r="H2" s="25"/>
    </row>
    <row r="3" spans="1:8" ht="13.5">
      <c r="A3" s="1"/>
      <c r="B3" s="33" t="s">
        <v>83</v>
      </c>
      <c r="D3" s="35"/>
      <c r="E3" s="39"/>
      <c r="F3" s="39"/>
      <c r="G3" s="39"/>
      <c r="H3" s="25"/>
    </row>
    <row r="4" spans="1:8" ht="13.5">
      <c r="A4" s="7"/>
      <c r="B4" s="33" t="s">
        <v>193</v>
      </c>
      <c r="D4" s="35"/>
      <c r="E4" s="11"/>
      <c r="F4" s="11"/>
      <c r="G4" s="11"/>
      <c r="H4" s="25"/>
    </row>
    <row r="5" spans="1:8" ht="13.5">
      <c r="A5" s="7"/>
      <c r="B5" s="33" t="s">
        <v>200</v>
      </c>
      <c r="D5" s="35"/>
      <c r="E5" s="1"/>
      <c r="F5" s="1"/>
      <c r="G5" s="11"/>
      <c r="H5" s="25"/>
    </row>
    <row r="6" spans="1:8" ht="13.5">
      <c r="A6" s="7"/>
      <c r="B6" s="39" t="s">
        <v>267</v>
      </c>
      <c r="D6" s="39"/>
      <c r="E6" s="1"/>
      <c r="F6" s="1"/>
      <c r="G6" s="11"/>
      <c r="H6" s="25"/>
    </row>
    <row r="7" spans="1:8" ht="13.5">
      <c r="A7" s="7"/>
      <c r="B7" s="7"/>
      <c r="C7" s="1"/>
      <c r="D7" s="1"/>
      <c r="E7" s="1"/>
      <c r="F7" s="1"/>
      <c r="G7" s="11"/>
      <c r="H7" s="25"/>
    </row>
    <row r="8" spans="1:7" ht="15" customHeight="1">
      <c r="A8" s="106" t="s">
        <v>61</v>
      </c>
      <c r="B8" s="106"/>
      <c r="C8" s="106"/>
      <c r="D8" s="106"/>
      <c r="E8" s="106"/>
      <c r="F8" s="106"/>
      <c r="G8" s="106"/>
    </row>
    <row r="9" spans="1:7" ht="15" customHeight="1">
      <c r="A9" s="106" t="s">
        <v>69</v>
      </c>
      <c r="B9" s="106"/>
      <c r="C9" s="106"/>
      <c r="D9" s="106"/>
      <c r="E9" s="106"/>
      <c r="F9" s="106"/>
      <c r="G9" s="106"/>
    </row>
    <row r="10" spans="1:7" ht="15" customHeight="1">
      <c r="A10" s="106" t="s">
        <v>198</v>
      </c>
      <c r="B10" s="106"/>
      <c r="C10" s="106"/>
      <c r="D10" s="106"/>
      <c r="E10" s="106"/>
      <c r="F10" s="106"/>
      <c r="G10" s="106"/>
    </row>
    <row r="11" spans="1:7" ht="13.5">
      <c r="A11" s="7"/>
      <c r="B11" s="9"/>
      <c r="C11" s="7"/>
      <c r="D11" s="7"/>
      <c r="E11" s="7"/>
      <c r="F11" s="7"/>
      <c r="G11" s="8"/>
    </row>
    <row r="12" spans="1:7" ht="13.5">
      <c r="A12" s="24"/>
      <c r="B12" s="29"/>
      <c r="C12" s="27"/>
      <c r="D12" s="28"/>
      <c r="E12" s="28"/>
      <c r="F12" s="28"/>
      <c r="G12" s="1" t="s">
        <v>94</v>
      </c>
    </row>
    <row r="13" spans="1:7" ht="39" customHeight="1">
      <c r="A13" s="37" t="s">
        <v>0</v>
      </c>
      <c r="B13" s="21" t="s">
        <v>204</v>
      </c>
      <c r="C13" s="21" t="s">
        <v>95</v>
      </c>
      <c r="D13" s="21" t="s">
        <v>202</v>
      </c>
      <c r="E13" s="21" t="s">
        <v>203</v>
      </c>
      <c r="F13" s="46" t="s">
        <v>62</v>
      </c>
      <c r="G13" s="20" t="s">
        <v>32</v>
      </c>
    </row>
    <row r="14" spans="1:7" ht="19.5" customHeight="1">
      <c r="A14" s="89" t="s">
        <v>1</v>
      </c>
      <c r="B14" s="65"/>
      <c r="C14" s="65"/>
      <c r="D14" s="65"/>
      <c r="E14" s="65"/>
      <c r="F14" s="65"/>
      <c r="G14" s="40">
        <f>G15+G100+G121+G138+G177+G301+G327+G341</f>
        <v>83781.70000000001</v>
      </c>
    </row>
    <row r="15" spans="1:8" ht="13.5">
      <c r="A15" s="89" t="s">
        <v>2</v>
      </c>
      <c r="B15" s="87">
        <v>737</v>
      </c>
      <c r="C15" s="66" t="s">
        <v>108</v>
      </c>
      <c r="D15" s="66" t="s">
        <v>205</v>
      </c>
      <c r="E15" s="66"/>
      <c r="F15" s="66" t="s">
        <v>3</v>
      </c>
      <c r="G15" s="40">
        <f>G16+G26+G36+G85+G93+G77</f>
        <v>22263.500000000004</v>
      </c>
      <c r="H15" s="10"/>
    </row>
    <row r="16" spans="1:8" ht="46.5" customHeight="1">
      <c r="A16" s="90" t="s">
        <v>58</v>
      </c>
      <c r="B16" s="66" t="s">
        <v>31</v>
      </c>
      <c r="C16" s="66" t="s">
        <v>96</v>
      </c>
      <c r="D16" s="66" t="s">
        <v>205</v>
      </c>
      <c r="E16" s="66"/>
      <c r="F16" s="66" t="s">
        <v>3</v>
      </c>
      <c r="G16" s="40">
        <f aca="true" t="shared" si="0" ref="G16:G22">G17</f>
        <v>1615.5</v>
      </c>
      <c r="H16" s="10"/>
    </row>
    <row r="17" spans="1:8" ht="32.25" customHeight="1">
      <c r="A17" s="91" t="s">
        <v>240</v>
      </c>
      <c r="B17" s="67" t="s">
        <v>31</v>
      </c>
      <c r="C17" s="67" t="s">
        <v>96</v>
      </c>
      <c r="D17" s="67" t="s">
        <v>216</v>
      </c>
      <c r="E17" s="67"/>
      <c r="F17" s="67"/>
      <c r="G17" s="30">
        <f t="shared" si="0"/>
        <v>1615.5</v>
      </c>
      <c r="H17" s="10"/>
    </row>
    <row r="18" spans="1:8" ht="35.25" customHeight="1">
      <c r="A18" s="91" t="s">
        <v>163</v>
      </c>
      <c r="B18" s="67" t="s">
        <v>31</v>
      </c>
      <c r="C18" s="67" t="s">
        <v>96</v>
      </c>
      <c r="D18" s="67" t="s">
        <v>206</v>
      </c>
      <c r="E18" s="67"/>
      <c r="F18" s="67" t="s">
        <v>3</v>
      </c>
      <c r="G18" s="30">
        <f t="shared" si="0"/>
        <v>1615.5</v>
      </c>
      <c r="H18" s="10"/>
    </row>
    <row r="19" spans="1:8" ht="33.75" customHeight="1">
      <c r="A19" s="91" t="s">
        <v>145</v>
      </c>
      <c r="B19" s="67" t="s">
        <v>31</v>
      </c>
      <c r="C19" s="67" t="s">
        <v>96</v>
      </c>
      <c r="D19" s="67" t="s">
        <v>207</v>
      </c>
      <c r="E19" s="67"/>
      <c r="F19" s="67" t="s">
        <v>3</v>
      </c>
      <c r="G19" s="30">
        <f t="shared" si="0"/>
        <v>1615.5</v>
      </c>
      <c r="H19" s="10"/>
    </row>
    <row r="20" spans="1:8" ht="37.5" customHeight="1">
      <c r="A20" s="91" t="s">
        <v>146</v>
      </c>
      <c r="B20" s="67" t="s">
        <v>31</v>
      </c>
      <c r="C20" s="67" t="s">
        <v>96</v>
      </c>
      <c r="D20" s="67" t="s">
        <v>208</v>
      </c>
      <c r="E20" s="67"/>
      <c r="F20" s="67" t="s">
        <v>3</v>
      </c>
      <c r="G20" s="30">
        <f t="shared" si="0"/>
        <v>1615.5</v>
      </c>
      <c r="H20" s="10"/>
    </row>
    <row r="21" spans="1:9" ht="69" customHeight="1">
      <c r="A21" s="86" t="s">
        <v>209</v>
      </c>
      <c r="B21" s="67" t="s">
        <v>31</v>
      </c>
      <c r="C21" s="15" t="s">
        <v>96</v>
      </c>
      <c r="D21" s="15" t="s">
        <v>208</v>
      </c>
      <c r="E21" s="15" t="s">
        <v>210</v>
      </c>
      <c r="F21" s="15" t="s">
        <v>3</v>
      </c>
      <c r="G21" s="30">
        <f t="shared" si="0"/>
        <v>1615.5</v>
      </c>
      <c r="I21" s="42"/>
    </row>
    <row r="22" spans="1:8" ht="13.5" hidden="1">
      <c r="A22" s="86" t="s">
        <v>4</v>
      </c>
      <c r="B22" s="67" t="s">
        <v>31</v>
      </c>
      <c r="C22" s="15" t="s">
        <v>96</v>
      </c>
      <c r="D22" s="15" t="s">
        <v>125</v>
      </c>
      <c r="E22" s="15"/>
      <c r="F22" s="15" t="s">
        <v>5</v>
      </c>
      <c r="G22" s="30">
        <f t="shared" si="0"/>
        <v>1615.5</v>
      </c>
      <c r="H22" s="10"/>
    </row>
    <row r="23" spans="1:8" ht="13.5" hidden="1">
      <c r="A23" s="86" t="s">
        <v>39</v>
      </c>
      <c r="B23" s="67" t="s">
        <v>31</v>
      </c>
      <c r="C23" s="15" t="s">
        <v>96</v>
      </c>
      <c r="D23" s="15" t="s">
        <v>125</v>
      </c>
      <c r="E23" s="15"/>
      <c r="F23" s="15" t="s">
        <v>6</v>
      </c>
      <c r="G23" s="30">
        <f>G24+G25</f>
        <v>1615.5</v>
      </c>
      <c r="H23" s="10"/>
    </row>
    <row r="24" spans="1:8" ht="13.5" hidden="1">
      <c r="A24" s="86" t="s">
        <v>7</v>
      </c>
      <c r="B24" s="67" t="s">
        <v>31</v>
      </c>
      <c r="C24" s="15" t="s">
        <v>96</v>
      </c>
      <c r="D24" s="15" t="s">
        <v>125</v>
      </c>
      <c r="E24" s="15" t="s">
        <v>140</v>
      </c>
      <c r="F24" s="15" t="s">
        <v>8</v>
      </c>
      <c r="G24" s="30">
        <v>1299</v>
      </c>
      <c r="H24" s="10"/>
    </row>
    <row r="25" spans="1:8" ht="13.5" hidden="1">
      <c r="A25" s="86" t="s">
        <v>44</v>
      </c>
      <c r="B25" s="67" t="s">
        <v>31</v>
      </c>
      <c r="C25" s="15" t="s">
        <v>96</v>
      </c>
      <c r="D25" s="15" t="s">
        <v>125</v>
      </c>
      <c r="E25" s="15" t="s">
        <v>213</v>
      </c>
      <c r="F25" s="15" t="s">
        <v>9</v>
      </c>
      <c r="G25" s="30">
        <v>316.5</v>
      </c>
      <c r="H25" s="10"/>
    </row>
    <row r="26" spans="1:8" ht="62.25" customHeight="1">
      <c r="A26" s="36" t="s">
        <v>123</v>
      </c>
      <c r="B26" s="66" t="s">
        <v>31</v>
      </c>
      <c r="C26" s="71" t="s">
        <v>124</v>
      </c>
      <c r="D26" s="71" t="s">
        <v>205</v>
      </c>
      <c r="E26" s="71"/>
      <c r="F26" s="71" t="s">
        <v>3</v>
      </c>
      <c r="G26" s="40">
        <f aca="true" t="shared" si="1" ref="G26:G32">G27</f>
        <v>362.5</v>
      </c>
      <c r="H26" s="10"/>
    </row>
    <row r="27" spans="1:8" ht="33" customHeight="1">
      <c r="A27" s="91" t="s">
        <v>240</v>
      </c>
      <c r="B27" s="67" t="s">
        <v>31</v>
      </c>
      <c r="C27" s="15" t="s">
        <v>124</v>
      </c>
      <c r="D27" s="15" t="s">
        <v>216</v>
      </c>
      <c r="E27" s="15"/>
      <c r="F27" s="71"/>
      <c r="G27" s="30">
        <f t="shared" si="1"/>
        <v>362.5</v>
      </c>
      <c r="H27" s="10"/>
    </row>
    <row r="28" spans="1:8" ht="34.5" customHeight="1">
      <c r="A28" s="91" t="s">
        <v>163</v>
      </c>
      <c r="B28" s="67" t="s">
        <v>31</v>
      </c>
      <c r="C28" s="15" t="s">
        <v>124</v>
      </c>
      <c r="D28" s="15" t="s">
        <v>206</v>
      </c>
      <c r="E28" s="15"/>
      <c r="F28" s="15" t="s">
        <v>3</v>
      </c>
      <c r="G28" s="30">
        <f t="shared" si="1"/>
        <v>362.5</v>
      </c>
      <c r="H28" s="10"/>
    </row>
    <row r="29" spans="1:8" ht="36" customHeight="1">
      <c r="A29" s="91" t="s">
        <v>145</v>
      </c>
      <c r="B29" s="67" t="s">
        <v>31</v>
      </c>
      <c r="C29" s="15" t="s">
        <v>124</v>
      </c>
      <c r="D29" s="15" t="s">
        <v>207</v>
      </c>
      <c r="E29" s="15"/>
      <c r="F29" s="15" t="s">
        <v>3</v>
      </c>
      <c r="G29" s="30">
        <f t="shared" si="1"/>
        <v>362.5</v>
      </c>
      <c r="H29" s="10"/>
    </row>
    <row r="30" spans="1:8" ht="34.5" customHeight="1">
      <c r="A30" s="91" t="s">
        <v>146</v>
      </c>
      <c r="B30" s="67" t="s">
        <v>31</v>
      </c>
      <c r="C30" s="15" t="s">
        <v>124</v>
      </c>
      <c r="D30" s="15" t="s">
        <v>208</v>
      </c>
      <c r="E30" s="15"/>
      <c r="F30" s="15" t="s">
        <v>3</v>
      </c>
      <c r="G30" s="30">
        <f t="shared" si="1"/>
        <v>362.5</v>
      </c>
      <c r="H30" s="10"/>
    </row>
    <row r="31" spans="1:8" ht="65.25" customHeight="1">
      <c r="A31" s="86" t="s">
        <v>209</v>
      </c>
      <c r="B31" s="67" t="s">
        <v>31</v>
      </c>
      <c r="C31" s="15" t="s">
        <v>124</v>
      </c>
      <c r="D31" s="15" t="s">
        <v>208</v>
      </c>
      <c r="E31" s="15" t="s">
        <v>210</v>
      </c>
      <c r="F31" s="15" t="s">
        <v>3</v>
      </c>
      <c r="G31" s="30">
        <f t="shared" si="1"/>
        <v>362.5</v>
      </c>
      <c r="H31" s="10"/>
    </row>
    <row r="32" spans="1:8" ht="13.5" hidden="1">
      <c r="A32" s="86" t="s">
        <v>4</v>
      </c>
      <c r="B32" s="67" t="s">
        <v>31</v>
      </c>
      <c r="C32" s="15" t="s">
        <v>124</v>
      </c>
      <c r="D32" s="15" t="s">
        <v>125</v>
      </c>
      <c r="E32" s="15"/>
      <c r="F32" s="15" t="s">
        <v>5</v>
      </c>
      <c r="G32" s="30">
        <f t="shared" si="1"/>
        <v>362.5</v>
      </c>
      <c r="H32" s="10"/>
    </row>
    <row r="33" spans="1:8" ht="13.5" hidden="1">
      <c r="A33" s="86" t="s">
        <v>39</v>
      </c>
      <c r="B33" s="67" t="s">
        <v>31</v>
      </c>
      <c r="C33" s="15" t="s">
        <v>124</v>
      </c>
      <c r="D33" s="15" t="s">
        <v>125</v>
      </c>
      <c r="E33" s="15"/>
      <c r="F33" s="15" t="s">
        <v>6</v>
      </c>
      <c r="G33" s="30">
        <f>G34+G35</f>
        <v>362.5</v>
      </c>
      <c r="H33" s="10"/>
    </row>
    <row r="34" spans="1:8" ht="13.5" hidden="1">
      <c r="A34" s="86" t="s">
        <v>7</v>
      </c>
      <c r="B34" s="67" t="s">
        <v>31</v>
      </c>
      <c r="C34" s="15" t="s">
        <v>124</v>
      </c>
      <c r="D34" s="15" t="s">
        <v>125</v>
      </c>
      <c r="E34" s="15" t="s">
        <v>140</v>
      </c>
      <c r="F34" s="15" t="s">
        <v>8</v>
      </c>
      <c r="G34" s="30">
        <v>278.4</v>
      </c>
      <c r="H34" s="10"/>
    </row>
    <row r="35" spans="1:8" ht="13.5" hidden="1">
      <c r="A35" s="86" t="s">
        <v>44</v>
      </c>
      <c r="B35" s="67" t="s">
        <v>31</v>
      </c>
      <c r="C35" s="15" t="s">
        <v>124</v>
      </c>
      <c r="D35" s="15" t="s">
        <v>125</v>
      </c>
      <c r="E35" s="15" t="s">
        <v>213</v>
      </c>
      <c r="F35" s="15" t="s">
        <v>9</v>
      </c>
      <c r="G35" s="30">
        <v>84.1</v>
      </c>
      <c r="H35" s="10"/>
    </row>
    <row r="36" spans="1:8" ht="61.5" customHeight="1">
      <c r="A36" s="36" t="s">
        <v>45</v>
      </c>
      <c r="B36" s="66" t="s">
        <v>31</v>
      </c>
      <c r="C36" s="71" t="s">
        <v>97</v>
      </c>
      <c r="D36" s="71" t="s">
        <v>205</v>
      </c>
      <c r="E36" s="71"/>
      <c r="F36" s="71" t="s">
        <v>3</v>
      </c>
      <c r="G36" s="40">
        <f>G38+G72</f>
        <v>16967.300000000003</v>
      </c>
      <c r="H36" s="10"/>
    </row>
    <row r="37" spans="1:8" ht="34.5" customHeight="1">
      <c r="A37" s="91" t="s">
        <v>240</v>
      </c>
      <c r="B37" s="67" t="s">
        <v>31</v>
      </c>
      <c r="C37" s="15" t="s">
        <v>97</v>
      </c>
      <c r="D37" s="15" t="s">
        <v>216</v>
      </c>
      <c r="E37" s="71"/>
      <c r="F37" s="71"/>
      <c r="G37" s="30">
        <f>G38</f>
        <v>16966.600000000002</v>
      </c>
      <c r="H37" s="10"/>
    </row>
    <row r="38" spans="1:8" ht="36.75" customHeight="1">
      <c r="A38" s="91" t="s">
        <v>163</v>
      </c>
      <c r="B38" s="67" t="s">
        <v>31</v>
      </c>
      <c r="C38" s="15" t="s">
        <v>97</v>
      </c>
      <c r="D38" s="15" t="s">
        <v>206</v>
      </c>
      <c r="E38" s="15"/>
      <c r="F38" s="15" t="s">
        <v>3</v>
      </c>
      <c r="G38" s="30">
        <f>G39</f>
        <v>16966.600000000002</v>
      </c>
      <c r="H38" s="10"/>
    </row>
    <row r="39" spans="1:8" ht="37.5" customHeight="1">
      <c r="A39" s="91" t="s">
        <v>145</v>
      </c>
      <c r="B39" s="67" t="s">
        <v>31</v>
      </c>
      <c r="C39" s="15" t="s">
        <v>97</v>
      </c>
      <c r="D39" s="15" t="s">
        <v>207</v>
      </c>
      <c r="E39" s="15"/>
      <c r="F39" s="15" t="s">
        <v>3</v>
      </c>
      <c r="G39" s="30">
        <f>G40</f>
        <v>16966.600000000002</v>
      </c>
      <c r="H39" s="10"/>
    </row>
    <row r="40" spans="1:8" ht="36" customHeight="1">
      <c r="A40" s="91" t="s">
        <v>146</v>
      </c>
      <c r="B40" s="67" t="s">
        <v>31</v>
      </c>
      <c r="C40" s="15" t="s">
        <v>97</v>
      </c>
      <c r="D40" s="15" t="s">
        <v>208</v>
      </c>
      <c r="E40" s="15"/>
      <c r="F40" s="15" t="s">
        <v>3</v>
      </c>
      <c r="G40" s="30">
        <f>G41+G46+G69+G66</f>
        <v>16966.600000000002</v>
      </c>
      <c r="H40" s="10"/>
    </row>
    <row r="41" spans="1:8" ht="71.25" customHeight="1">
      <c r="A41" s="86" t="s">
        <v>209</v>
      </c>
      <c r="B41" s="67" t="s">
        <v>31</v>
      </c>
      <c r="C41" s="15" t="s">
        <v>97</v>
      </c>
      <c r="D41" s="15" t="s">
        <v>208</v>
      </c>
      <c r="E41" s="15" t="s">
        <v>210</v>
      </c>
      <c r="F41" s="15" t="s">
        <v>3</v>
      </c>
      <c r="G41" s="30">
        <f>G42</f>
        <v>9341</v>
      </c>
      <c r="H41" s="10"/>
    </row>
    <row r="42" spans="1:8" ht="13.5" hidden="1">
      <c r="A42" s="86" t="s">
        <v>4</v>
      </c>
      <c r="B42" s="67" t="s">
        <v>31</v>
      </c>
      <c r="C42" s="15" t="s">
        <v>97</v>
      </c>
      <c r="D42" s="15" t="s">
        <v>208</v>
      </c>
      <c r="E42" s="15"/>
      <c r="F42" s="15" t="s">
        <v>5</v>
      </c>
      <c r="G42" s="30">
        <f>G43</f>
        <v>9341</v>
      </c>
      <c r="H42" s="10"/>
    </row>
    <row r="43" spans="1:8" ht="13.5" hidden="1">
      <c r="A43" s="86" t="s">
        <v>39</v>
      </c>
      <c r="B43" s="67" t="s">
        <v>31</v>
      </c>
      <c r="C43" s="15" t="s">
        <v>97</v>
      </c>
      <c r="D43" s="15" t="s">
        <v>208</v>
      </c>
      <c r="E43" s="15"/>
      <c r="F43" s="15" t="s">
        <v>6</v>
      </c>
      <c r="G43" s="30">
        <f>G44+G45</f>
        <v>9341</v>
      </c>
      <c r="H43" s="10"/>
    </row>
    <row r="44" spans="1:8" ht="13.5" hidden="1">
      <c r="A44" s="86" t="s">
        <v>7</v>
      </c>
      <c r="B44" s="67" t="s">
        <v>31</v>
      </c>
      <c r="C44" s="15" t="s">
        <v>97</v>
      </c>
      <c r="D44" s="15" t="s">
        <v>208</v>
      </c>
      <c r="E44" s="15" t="s">
        <v>140</v>
      </c>
      <c r="F44" s="15" t="s">
        <v>8</v>
      </c>
      <c r="G44" s="30">
        <f>6536.2+562.6</f>
        <v>7098.8</v>
      </c>
      <c r="H44" s="10"/>
    </row>
    <row r="45" spans="1:8" ht="13.5" hidden="1">
      <c r="A45" s="86" t="s">
        <v>44</v>
      </c>
      <c r="B45" s="67" t="s">
        <v>31</v>
      </c>
      <c r="C45" s="15" t="s">
        <v>97</v>
      </c>
      <c r="D45" s="15" t="s">
        <v>208</v>
      </c>
      <c r="E45" s="15" t="s">
        <v>213</v>
      </c>
      <c r="F45" s="15" t="s">
        <v>9</v>
      </c>
      <c r="G45" s="30">
        <f>2072.3+169.9</f>
        <v>2242.2000000000003</v>
      </c>
      <c r="H45" s="10"/>
    </row>
    <row r="46" spans="1:8" ht="36.75" customHeight="1">
      <c r="A46" s="86" t="s">
        <v>217</v>
      </c>
      <c r="B46" s="67" t="s">
        <v>31</v>
      </c>
      <c r="C46" s="15" t="s">
        <v>97</v>
      </c>
      <c r="D46" s="15" t="s">
        <v>208</v>
      </c>
      <c r="E46" s="15" t="s">
        <v>5</v>
      </c>
      <c r="F46" s="15" t="s">
        <v>3</v>
      </c>
      <c r="G46" s="30">
        <f>G47+G55+G52</f>
        <v>3178.9000000000005</v>
      </c>
      <c r="H46" s="10"/>
    </row>
    <row r="47" spans="1:8" ht="13.5" hidden="1">
      <c r="A47" s="86" t="s">
        <v>4</v>
      </c>
      <c r="B47" s="67" t="s">
        <v>31</v>
      </c>
      <c r="C47" s="15" t="s">
        <v>97</v>
      </c>
      <c r="D47" s="15" t="s">
        <v>125</v>
      </c>
      <c r="E47" s="15" t="s">
        <v>154</v>
      </c>
      <c r="F47" s="15" t="s">
        <v>5</v>
      </c>
      <c r="G47" s="30">
        <f>G48</f>
        <v>439.29999999999995</v>
      </c>
      <c r="H47" s="10"/>
    </row>
    <row r="48" spans="1:8" ht="13.5" hidden="1">
      <c r="A48" s="86" t="s">
        <v>46</v>
      </c>
      <c r="B48" s="67" t="s">
        <v>31</v>
      </c>
      <c r="C48" s="15" t="s">
        <v>97</v>
      </c>
      <c r="D48" s="15" t="s">
        <v>125</v>
      </c>
      <c r="E48" s="15" t="s">
        <v>154</v>
      </c>
      <c r="F48" s="15" t="s">
        <v>10</v>
      </c>
      <c r="G48" s="30">
        <f>G49+G51+G50</f>
        <v>439.29999999999995</v>
      </c>
      <c r="H48" s="10"/>
    </row>
    <row r="49" spans="1:9" ht="13.5" hidden="1">
      <c r="A49" s="86" t="s">
        <v>14</v>
      </c>
      <c r="B49" s="67" t="s">
        <v>31</v>
      </c>
      <c r="C49" s="15" t="s">
        <v>97</v>
      </c>
      <c r="D49" s="15" t="s">
        <v>125</v>
      </c>
      <c r="E49" s="15" t="s">
        <v>154</v>
      </c>
      <c r="F49" s="15" t="s">
        <v>15</v>
      </c>
      <c r="G49" s="30">
        <v>127.6</v>
      </c>
      <c r="I49" s="42"/>
    </row>
    <row r="50" spans="1:8" ht="13.5" hidden="1">
      <c r="A50" s="86" t="s">
        <v>47</v>
      </c>
      <c r="B50" s="67" t="s">
        <v>31</v>
      </c>
      <c r="C50" s="15" t="s">
        <v>97</v>
      </c>
      <c r="D50" s="15" t="s">
        <v>125</v>
      </c>
      <c r="E50" s="15" t="s">
        <v>154</v>
      </c>
      <c r="F50" s="15" t="s">
        <v>18</v>
      </c>
      <c r="G50" s="30">
        <v>20</v>
      </c>
      <c r="H50" s="10"/>
    </row>
    <row r="51" spans="1:8" ht="13.5" hidden="1">
      <c r="A51" s="86" t="s">
        <v>41</v>
      </c>
      <c r="B51" s="67" t="s">
        <v>31</v>
      </c>
      <c r="C51" s="15" t="s">
        <v>97</v>
      </c>
      <c r="D51" s="15" t="s">
        <v>125</v>
      </c>
      <c r="E51" s="15" t="s">
        <v>154</v>
      </c>
      <c r="F51" s="15" t="s">
        <v>19</v>
      </c>
      <c r="G51" s="30">
        <v>291.7</v>
      </c>
      <c r="H51" s="10"/>
    </row>
    <row r="52" spans="1:8" ht="13.5" hidden="1">
      <c r="A52" s="86" t="s">
        <v>22</v>
      </c>
      <c r="B52" s="67" t="s">
        <v>31</v>
      </c>
      <c r="C52" s="15" t="s">
        <v>97</v>
      </c>
      <c r="D52" s="15" t="s">
        <v>125</v>
      </c>
      <c r="E52" s="15" t="s">
        <v>154</v>
      </c>
      <c r="F52" s="15" t="s">
        <v>23</v>
      </c>
      <c r="G52" s="30">
        <f>G53+G54</f>
        <v>249.8</v>
      </c>
      <c r="H52" s="10"/>
    </row>
    <row r="53" spans="1:8" ht="13.5" hidden="1">
      <c r="A53" s="86" t="s">
        <v>24</v>
      </c>
      <c r="B53" s="67" t="s">
        <v>31</v>
      </c>
      <c r="C53" s="15" t="s">
        <v>97</v>
      </c>
      <c r="D53" s="15" t="s">
        <v>125</v>
      </c>
      <c r="E53" s="15" t="s">
        <v>154</v>
      </c>
      <c r="F53" s="15" t="s">
        <v>25</v>
      </c>
      <c r="G53" s="30">
        <v>44.6</v>
      </c>
      <c r="H53" s="10"/>
    </row>
    <row r="54" spans="1:8" ht="13.5" hidden="1">
      <c r="A54" s="86" t="s">
        <v>26</v>
      </c>
      <c r="B54" s="67" t="s">
        <v>31</v>
      </c>
      <c r="C54" s="15" t="s">
        <v>97</v>
      </c>
      <c r="D54" s="15" t="s">
        <v>125</v>
      </c>
      <c r="E54" s="15" t="s">
        <v>154</v>
      </c>
      <c r="F54" s="15" t="s">
        <v>27</v>
      </c>
      <c r="G54" s="30">
        <f>249.8-44.6</f>
        <v>205.20000000000002</v>
      </c>
      <c r="H54" s="10"/>
    </row>
    <row r="55" spans="1:8" ht="28.5" customHeight="1" hidden="1">
      <c r="A55" s="86" t="s">
        <v>148</v>
      </c>
      <c r="B55" s="67" t="s">
        <v>31</v>
      </c>
      <c r="C55" s="15" t="s">
        <v>97</v>
      </c>
      <c r="D55" s="15" t="s">
        <v>125</v>
      </c>
      <c r="E55" s="15" t="s">
        <v>139</v>
      </c>
      <c r="F55" s="15" t="s">
        <v>3</v>
      </c>
      <c r="G55" s="30">
        <f>G56+G63</f>
        <v>2489.8</v>
      </c>
      <c r="H55" s="10"/>
    </row>
    <row r="56" spans="1:8" ht="13.5" hidden="1">
      <c r="A56" s="86" t="s">
        <v>4</v>
      </c>
      <c r="B56" s="67" t="s">
        <v>31</v>
      </c>
      <c r="C56" s="15" t="s">
        <v>97</v>
      </c>
      <c r="D56" s="15" t="s">
        <v>125</v>
      </c>
      <c r="E56" s="15" t="s">
        <v>139</v>
      </c>
      <c r="F56" s="15" t="s">
        <v>5</v>
      </c>
      <c r="G56" s="30">
        <f>G57</f>
        <v>1353.6000000000001</v>
      </c>
      <c r="H56" s="10"/>
    </row>
    <row r="57" spans="1:8" ht="13.5" hidden="1">
      <c r="A57" s="86" t="s">
        <v>46</v>
      </c>
      <c r="B57" s="67" t="s">
        <v>31</v>
      </c>
      <c r="C57" s="15" t="s">
        <v>97</v>
      </c>
      <c r="D57" s="15" t="s">
        <v>125</v>
      </c>
      <c r="E57" s="15" t="s">
        <v>139</v>
      </c>
      <c r="F57" s="15" t="s">
        <v>10</v>
      </c>
      <c r="G57" s="30">
        <f>SUM(G58:G62)</f>
        <v>1353.6000000000001</v>
      </c>
      <c r="H57" s="10"/>
    </row>
    <row r="58" spans="1:7" ht="13.5" hidden="1">
      <c r="A58" s="86" t="s">
        <v>14</v>
      </c>
      <c r="B58" s="67" t="s">
        <v>31</v>
      </c>
      <c r="C58" s="15" t="s">
        <v>97</v>
      </c>
      <c r="D58" s="15" t="s">
        <v>125</v>
      </c>
      <c r="E58" s="15" t="s">
        <v>139</v>
      </c>
      <c r="F58" s="15" t="s">
        <v>15</v>
      </c>
      <c r="G58" s="30"/>
    </row>
    <row r="59" spans="1:7" ht="13.5" hidden="1">
      <c r="A59" s="86" t="s">
        <v>11</v>
      </c>
      <c r="B59" s="67" t="s">
        <v>31</v>
      </c>
      <c r="C59" s="15" t="s">
        <v>97</v>
      </c>
      <c r="D59" s="15" t="s">
        <v>125</v>
      </c>
      <c r="E59" s="15" t="s">
        <v>139</v>
      </c>
      <c r="F59" s="15" t="s">
        <v>12</v>
      </c>
      <c r="G59" s="30"/>
    </row>
    <row r="60" spans="1:8" ht="13.5" hidden="1">
      <c r="A60" s="86" t="s">
        <v>16</v>
      </c>
      <c r="B60" s="67" t="s">
        <v>31</v>
      </c>
      <c r="C60" s="15" t="s">
        <v>97</v>
      </c>
      <c r="D60" s="15" t="s">
        <v>125</v>
      </c>
      <c r="E60" s="15" t="s">
        <v>139</v>
      </c>
      <c r="F60" s="15" t="s">
        <v>17</v>
      </c>
      <c r="G60" s="30">
        <v>70.2</v>
      </c>
      <c r="H60" s="10"/>
    </row>
    <row r="61" spans="1:8" ht="13.5" hidden="1">
      <c r="A61" s="86" t="s">
        <v>47</v>
      </c>
      <c r="B61" s="67" t="s">
        <v>31</v>
      </c>
      <c r="C61" s="15" t="s">
        <v>97</v>
      </c>
      <c r="D61" s="15" t="s">
        <v>125</v>
      </c>
      <c r="E61" s="15" t="s">
        <v>139</v>
      </c>
      <c r="F61" s="15" t="s">
        <v>18</v>
      </c>
      <c r="G61" s="30">
        <v>229.5</v>
      </c>
      <c r="H61" s="10"/>
    </row>
    <row r="62" spans="1:8" ht="13.5" hidden="1">
      <c r="A62" s="86" t="s">
        <v>41</v>
      </c>
      <c r="B62" s="67" t="s">
        <v>31</v>
      </c>
      <c r="C62" s="15" t="s">
        <v>97</v>
      </c>
      <c r="D62" s="15" t="s">
        <v>125</v>
      </c>
      <c r="E62" s="15" t="s">
        <v>139</v>
      </c>
      <c r="F62" s="15" t="s">
        <v>19</v>
      </c>
      <c r="G62" s="30">
        <v>1053.9</v>
      </c>
      <c r="H62" s="10"/>
    </row>
    <row r="63" spans="1:8" ht="13.5" hidden="1">
      <c r="A63" s="86" t="s">
        <v>22</v>
      </c>
      <c r="B63" s="67" t="s">
        <v>31</v>
      </c>
      <c r="C63" s="15" t="s">
        <v>97</v>
      </c>
      <c r="D63" s="15" t="s">
        <v>125</v>
      </c>
      <c r="E63" s="15" t="s">
        <v>139</v>
      </c>
      <c r="F63" s="15" t="s">
        <v>23</v>
      </c>
      <c r="G63" s="30">
        <f>G64+G65</f>
        <v>1136.2000000000003</v>
      </c>
      <c r="H63" s="10"/>
    </row>
    <row r="64" spans="1:8" ht="13.5" hidden="1">
      <c r="A64" s="86" t="s">
        <v>24</v>
      </c>
      <c r="B64" s="67" t="s">
        <v>31</v>
      </c>
      <c r="C64" s="15" t="s">
        <v>97</v>
      </c>
      <c r="D64" s="15" t="s">
        <v>125</v>
      </c>
      <c r="E64" s="15" t="s">
        <v>139</v>
      </c>
      <c r="F64" s="15" t="s">
        <v>25</v>
      </c>
      <c r="G64" s="30">
        <f>34.5+14.2+578.2</f>
        <v>626.9000000000001</v>
      </c>
      <c r="H64" s="10"/>
    </row>
    <row r="65" spans="1:8" ht="13.5" hidden="1">
      <c r="A65" s="86" t="s">
        <v>26</v>
      </c>
      <c r="B65" s="67" t="s">
        <v>31</v>
      </c>
      <c r="C65" s="15" t="s">
        <v>97</v>
      </c>
      <c r="D65" s="15" t="s">
        <v>125</v>
      </c>
      <c r="E65" s="15" t="s">
        <v>139</v>
      </c>
      <c r="F65" s="15" t="s">
        <v>27</v>
      </c>
      <c r="G65" s="30">
        <f>504+24.7+15.1-34.5</f>
        <v>509.30000000000007</v>
      </c>
      <c r="H65" s="10"/>
    </row>
    <row r="66" spans="1:8" ht="31.5" customHeight="1">
      <c r="A66" s="52" t="s">
        <v>250</v>
      </c>
      <c r="B66" s="67" t="s">
        <v>31</v>
      </c>
      <c r="C66" s="15" t="s">
        <v>97</v>
      </c>
      <c r="D66" s="15" t="s">
        <v>208</v>
      </c>
      <c r="E66" s="15" t="s">
        <v>249</v>
      </c>
      <c r="F66" s="15" t="s">
        <v>3</v>
      </c>
      <c r="G66" s="30">
        <f>G67</f>
        <v>4366.7</v>
      </c>
      <c r="H66" s="10"/>
    </row>
    <row r="67" spans="1:8" ht="15.75" customHeight="1" hidden="1">
      <c r="A67" s="86" t="s">
        <v>22</v>
      </c>
      <c r="B67" s="67" t="s">
        <v>31</v>
      </c>
      <c r="C67" s="15" t="s">
        <v>97</v>
      </c>
      <c r="D67" s="15" t="s">
        <v>125</v>
      </c>
      <c r="E67" s="15" t="s">
        <v>173</v>
      </c>
      <c r="F67" s="15" t="s">
        <v>23</v>
      </c>
      <c r="G67" s="30">
        <f>G68</f>
        <v>4366.7</v>
      </c>
      <c r="H67" s="10"/>
    </row>
    <row r="68" spans="1:8" ht="12.75" customHeight="1" hidden="1">
      <c r="A68" s="86" t="s">
        <v>24</v>
      </c>
      <c r="B68" s="67" t="s">
        <v>31</v>
      </c>
      <c r="C68" s="15" t="s">
        <v>97</v>
      </c>
      <c r="D68" s="15" t="s">
        <v>125</v>
      </c>
      <c r="E68" s="15" t="s">
        <v>173</v>
      </c>
      <c r="F68" s="15" t="s">
        <v>25</v>
      </c>
      <c r="G68" s="30">
        <v>4366.7</v>
      </c>
      <c r="H68" s="10"/>
    </row>
    <row r="69" spans="1:8" ht="19.5" customHeight="1">
      <c r="A69" s="86" t="s">
        <v>219</v>
      </c>
      <c r="B69" s="67" t="s">
        <v>31</v>
      </c>
      <c r="C69" s="15" t="s">
        <v>97</v>
      </c>
      <c r="D69" s="15" t="s">
        <v>208</v>
      </c>
      <c r="E69" s="15" t="s">
        <v>218</v>
      </c>
      <c r="F69" s="15" t="s">
        <v>3</v>
      </c>
      <c r="G69" s="30">
        <f>G70</f>
        <v>80</v>
      </c>
      <c r="H69" s="10"/>
    </row>
    <row r="70" spans="1:8" ht="13.5" hidden="1">
      <c r="A70" s="86" t="s">
        <v>4</v>
      </c>
      <c r="B70" s="67" t="s">
        <v>31</v>
      </c>
      <c r="C70" s="15" t="s">
        <v>97</v>
      </c>
      <c r="D70" s="15" t="s">
        <v>125</v>
      </c>
      <c r="E70" s="15" t="s">
        <v>141</v>
      </c>
      <c r="F70" s="15" t="s">
        <v>5</v>
      </c>
      <c r="G70" s="30">
        <f>G71</f>
        <v>80</v>
      </c>
      <c r="H70" s="10"/>
    </row>
    <row r="71" spans="1:8" ht="13.5" hidden="1">
      <c r="A71" s="92" t="s">
        <v>20</v>
      </c>
      <c r="B71" s="67" t="s">
        <v>31</v>
      </c>
      <c r="C71" s="15" t="s">
        <v>97</v>
      </c>
      <c r="D71" s="15" t="s">
        <v>125</v>
      </c>
      <c r="E71" s="15" t="s">
        <v>141</v>
      </c>
      <c r="F71" s="15" t="s">
        <v>21</v>
      </c>
      <c r="G71" s="30">
        <v>80</v>
      </c>
      <c r="H71" s="10"/>
    </row>
    <row r="72" spans="1:8" ht="39.75" customHeight="1">
      <c r="A72" s="86" t="s">
        <v>165</v>
      </c>
      <c r="B72" s="67" t="s">
        <v>31</v>
      </c>
      <c r="C72" s="15" t="s">
        <v>97</v>
      </c>
      <c r="D72" s="15" t="s">
        <v>221</v>
      </c>
      <c r="E72" s="15"/>
      <c r="F72" s="15" t="s">
        <v>3</v>
      </c>
      <c r="G72" s="30">
        <f>G73</f>
        <v>0.7</v>
      </c>
      <c r="H72" s="10"/>
    </row>
    <row r="73" spans="1:8" ht="94.5" customHeight="1">
      <c r="A73" s="93" t="s">
        <v>166</v>
      </c>
      <c r="B73" s="67" t="s">
        <v>31</v>
      </c>
      <c r="C73" s="15" t="s">
        <v>97</v>
      </c>
      <c r="D73" s="15" t="s">
        <v>222</v>
      </c>
      <c r="E73" s="15"/>
      <c r="F73" s="15" t="s">
        <v>3</v>
      </c>
      <c r="G73" s="30">
        <f>G74</f>
        <v>0.7</v>
      </c>
      <c r="H73" s="10"/>
    </row>
    <row r="74" spans="1:8" ht="38.25" customHeight="1">
      <c r="A74" s="86" t="s">
        <v>217</v>
      </c>
      <c r="B74" s="67" t="s">
        <v>31</v>
      </c>
      <c r="C74" s="15" t="s">
        <v>97</v>
      </c>
      <c r="D74" s="15" t="s">
        <v>222</v>
      </c>
      <c r="E74" s="15" t="s">
        <v>5</v>
      </c>
      <c r="F74" s="15" t="s">
        <v>3</v>
      </c>
      <c r="G74" s="30">
        <f>G75</f>
        <v>0.7</v>
      </c>
      <c r="H74" s="10"/>
    </row>
    <row r="75" spans="1:8" ht="13.5" hidden="1">
      <c r="A75" s="86" t="s">
        <v>22</v>
      </c>
      <c r="B75" s="67" t="s">
        <v>31</v>
      </c>
      <c r="C75" s="15" t="s">
        <v>97</v>
      </c>
      <c r="D75" s="15" t="s">
        <v>164</v>
      </c>
      <c r="E75" s="15" t="s">
        <v>139</v>
      </c>
      <c r="F75" s="15" t="s">
        <v>23</v>
      </c>
      <c r="G75" s="30">
        <f>G76</f>
        <v>0.7</v>
      </c>
      <c r="H75" s="10"/>
    </row>
    <row r="76" spans="1:8" ht="13.5" hidden="1">
      <c r="A76" s="86" t="s">
        <v>26</v>
      </c>
      <c r="B76" s="67" t="s">
        <v>31</v>
      </c>
      <c r="C76" s="15" t="s">
        <v>97</v>
      </c>
      <c r="D76" s="15" t="s">
        <v>164</v>
      </c>
      <c r="E76" s="15" t="s">
        <v>139</v>
      </c>
      <c r="F76" s="15" t="s">
        <v>27</v>
      </c>
      <c r="G76" s="30">
        <v>0.7</v>
      </c>
      <c r="H76" s="10"/>
    </row>
    <row r="77" spans="1:8" ht="17.25" customHeight="1">
      <c r="A77" s="54" t="s">
        <v>82</v>
      </c>
      <c r="B77" s="66" t="s">
        <v>31</v>
      </c>
      <c r="C77" s="71" t="s">
        <v>98</v>
      </c>
      <c r="D77" s="71" t="s">
        <v>205</v>
      </c>
      <c r="E77" s="71"/>
      <c r="F77" s="71" t="s">
        <v>3</v>
      </c>
      <c r="G77" s="40">
        <f aca="true" t="shared" si="2" ref="G77:G83">G78</f>
        <v>805.2</v>
      </c>
      <c r="H77" s="10"/>
    </row>
    <row r="78" spans="1:8" ht="18.75" customHeight="1">
      <c r="A78" s="51" t="s">
        <v>220</v>
      </c>
      <c r="B78" s="67" t="s">
        <v>31</v>
      </c>
      <c r="C78" s="15" t="s">
        <v>98</v>
      </c>
      <c r="D78" s="15" t="s">
        <v>216</v>
      </c>
      <c r="E78" s="15"/>
      <c r="F78" s="15" t="s">
        <v>3</v>
      </c>
      <c r="G78" s="30">
        <f t="shared" si="2"/>
        <v>805.2</v>
      </c>
      <c r="H78" s="10"/>
    </row>
    <row r="79" spans="1:8" ht="33" customHeight="1">
      <c r="A79" s="51" t="s">
        <v>163</v>
      </c>
      <c r="B79" s="67" t="s">
        <v>31</v>
      </c>
      <c r="C79" s="15" t="s">
        <v>98</v>
      </c>
      <c r="D79" s="15" t="s">
        <v>206</v>
      </c>
      <c r="E79" s="15"/>
      <c r="F79" s="15" t="s">
        <v>3</v>
      </c>
      <c r="G79" s="30">
        <f t="shared" si="2"/>
        <v>805.2</v>
      </c>
      <c r="H79" s="10"/>
    </row>
    <row r="80" spans="1:8" ht="33" customHeight="1">
      <c r="A80" s="51" t="s">
        <v>145</v>
      </c>
      <c r="B80" s="67" t="s">
        <v>31</v>
      </c>
      <c r="C80" s="15" t="s">
        <v>98</v>
      </c>
      <c r="D80" s="15" t="s">
        <v>207</v>
      </c>
      <c r="E80" s="15"/>
      <c r="F80" s="15" t="s">
        <v>3</v>
      </c>
      <c r="G80" s="30">
        <f t="shared" si="2"/>
        <v>805.2</v>
      </c>
      <c r="H80" s="10"/>
    </row>
    <row r="81" spans="1:8" ht="19.5" customHeight="1">
      <c r="A81" s="51" t="s">
        <v>264</v>
      </c>
      <c r="B81" s="67" t="s">
        <v>31</v>
      </c>
      <c r="C81" s="15" t="s">
        <v>98</v>
      </c>
      <c r="D81" s="15" t="s">
        <v>263</v>
      </c>
      <c r="E81" s="15"/>
      <c r="F81" s="15" t="s">
        <v>3</v>
      </c>
      <c r="G81" s="30">
        <f t="shared" si="2"/>
        <v>805.2</v>
      </c>
      <c r="H81" s="10"/>
    </row>
    <row r="82" spans="1:8" ht="30.75" customHeight="1">
      <c r="A82" s="52" t="s">
        <v>148</v>
      </c>
      <c r="B82" s="67" t="s">
        <v>31</v>
      </c>
      <c r="C82" s="15" t="s">
        <v>98</v>
      </c>
      <c r="D82" s="15" t="s">
        <v>263</v>
      </c>
      <c r="E82" s="15" t="s">
        <v>5</v>
      </c>
      <c r="F82" s="15" t="s">
        <v>3</v>
      </c>
      <c r="G82" s="30">
        <f t="shared" si="2"/>
        <v>805.2</v>
      </c>
      <c r="H82" s="10"/>
    </row>
    <row r="83" spans="1:8" ht="13.5" hidden="1">
      <c r="A83" s="52" t="s">
        <v>4</v>
      </c>
      <c r="B83" s="67" t="s">
        <v>31</v>
      </c>
      <c r="C83" s="15" t="s">
        <v>98</v>
      </c>
      <c r="D83" s="15" t="s">
        <v>263</v>
      </c>
      <c r="E83" s="15" t="s">
        <v>139</v>
      </c>
      <c r="F83" s="15" t="s">
        <v>5</v>
      </c>
      <c r="G83" s="30">
        <f t="shared" si="2"/>
        <v>805.2</v>
      </c>
      <c r="H83" s="10"/>
    </row>
    <row r="84" spans="1:8" ht="13.5" hidden="1">
      <c r="A84" s="52" t="s">
        <v>20</v>
      </c>
      <c r="B84" s="67" t="s">
        <v>31</v>
      </c>
      <c r="C84" s="15" t="s">
        <v>98</v>
      </c>
      <c r="D84" s="15" t="s">
        <v>263</v>
      </c>
      <c r="E84" s="15" t="s">
        <v>139</v>
      </c>
      <c r="F84" s="15" t="s">
        <v>21</v>
      </c>
      <c r="G84" s="30">
        <v>805.2</v>
      </c>
      <c r="H84" s="10"/>
    </row>
    <row r="85" spans="1:8" ht="17.25" customHeight="1">
      <c r="A85" s="36" t="s">
        <v>28</v>
      </c>
      <c r="B85" s="66" t="s">
        <v>31</v>
      </c>
      <c r="C85" s="71" t="s">
        <v>99</v>
      </c>
      <c r="D85" s="71" t="s">
        <v>205</v>
      </c>
      <c r="E85" s="71"/>
      <c r="F85" s="71" t="s">
        <v>3</v>
      </c>
      <c r="G85" s="40">
        <f aca="true" t="shared" si="3" ref="G85:G91">G86</f>
        <v>2513</v>
      </c>
      <c r="H85" s="10"/>
    </row>
    <row r="86" spans="1:8" ht="24" customHeight="1">
      <c r="A86" s="91" t="s">
        <v>240</v>
      </c>
      <c r="B86" s="67" t="s">
        <v>31</v>
      </c>
      <c r="C86" s="15" t="s">
        <v>99</v>
      </c>
      <c r="D86" s="15" t="s">
        <v>216</v>
      </c>
      <c r="E86" s="71"/>
      <c r="F86" s="71"/>
      <c r="G86" s="30">
        <f t="shared" si="3"/>
        <v>2513</v>
      </c>
      <c r="H86" s="10"/>
    </row>
    <row r="87" spans="1:8" ht="37.5" customHeight="1">
      <c r="A87" s="91" t="s">
        <v>163</v>
      </c>
      <c r="B87" s="67" t="s">
        <v>31</v>
      </c>
      <c r="C87" s="15" t="s">
        <v>99</v>
      </c>
      <c r="D87" s="15" t="s">
        <v>206</v>
      </c>
      <c r="E87" s="15"/>
      <c r="F87" s="15" t="s">
        <v>3</v>
      </c>
      <c r="G87" s="30">
        <f t="shared" si="3"/>
        <v>2513</v>
      </c>
      <c r="H87" s="10"/>
    </row>
    <row r="88" spans="1:8" ht="33.75" customHeight="1">
      <c r="A88" s="91" t="s">
        <v>145</v>
      </c>
      <c r="B88" s="67" t="s">
        <v>31</v>
      </c>
      <c r="C88" s="15" t="s">
        <v>99</v>
      </c>
      <c r="D88" s="15" t="s">
        <v>207</v>
      </c>
      <c r="E88" s="15"/>
      <c r="F88" s="15" t="s">
        <v>3</v>
      </c>
      <c r="G88" s="30">
        <f t="shared" si="3"/>
        <v>2513</v>
      </c>
      <c r="H88" s="10"/>
    </row>
    <row r="89" spans="1:8" ht="34.5" customHeight="1">
      <c r="A89" s="86" t="s">
        <v>150</v>
      </c>
      <c r="B89" s="67" t="s">
        <v>31</v>
      </c>
      <c r="C89" s="15" t="s">
        <v>99</v>
      </c>
      <c r="D89" s="15" t="s">
        <v>223</v>
      </c>
      <c r="E89" s="15"/>
      <c r="F89" s="15" t="s">
        <v>3</v>
      </c>
      <c r="G89" s="30">
        <f t="shared" si="3"/>
        <v>2513</v>
      </c>
      <c r="H89" s="10"/>
    </row>
    <row r="90" spans="1:8" ht="24" customHeight="1">
      <c r="A90" s="86" t="s">
        <v>219</v>
      </c>
      <c r="B90" s="67" t="s">
        <v>31</v>
      </c>
      <c r="C90" s="15" t="s">
        <v>99</v>
      </c>
      <c r="D90" s="15" t="s">
        <v>223</v>
      </c>
      <c r="E90" s="15" t="s">
        <v>218</v>
      </c>
      <c r="F90" s="15" t="s">
        <v>3</v>
      </c>
      <c r="G90" s="30">
        <f t="shared" si="3"/>
        <v>2513</v>
      </c>
      <c r="H90" s="10"/>
    </row>
    <row r="91" spans="1:8" ht="13.5" hidden="1">
      <c r="A91" s="86" t="s">
        <v>4</v>
      </c>
      <c r="B91" s="67" t="s">
        <v>31</v>
      </c>
      <c r="C91" s="15" t="s">
        <v>99</v>
      </c>
      <c r="D91" s="15" t="s">
        <v>126</v>
      </c>
      <c r="E91" s="15" t="s">
        <v>142</v>
      </c>
      <c r="F91" s="44">
        <v>200</v>
      </c>
      <c r="G91" s="30">
        <f t="shared" si="3"/>
        <v>2513</v>
      </c>
      <c r="H91" s="10"/>
    </row>
    <row r="92" spans="1:8" ht="13.5" hidden="1">
      <c r="A92" s="86" t="s">
        <v>20</v>
      </c>
      <c r="B92" s="67" t="s">
        <v>31</v>
      </c>
      <c r="C92" s="15" t="s">
        <v>99</v>
      </c>
      <c r="D92" s="15" t="s">
        <v>126</v>
      </c>
      <c r="E92" s="15" t="s">
        <v>142</v>
      </c>
      <c r="F92" s="44">
        <v>290</v>
      </c>
      <c r="G92" s="30">
        <v>2513</v>
      </c>
      <c r="H92" s="10"/>
    </row>
    <row r="93" spans="1:8" ht="13.5" hidden="1">
      <c r="A93" s="36" t="s">
        <v>168</v>
      </c>
      <c r="B93" s="66" t="s">
        <v>31</v>
      </c>
      <c r="C93" s="71" t="s">
        <v>167</v>
      </c>
      <c r="D93" s="71" t="s">
        <v>144</v>
      </c>
      <c r="E93" s="71" t="s">
        <v>3</v>
      </c>
      <c r="F93" s="71" t="s">
        <v>3</v>
      </c>
      <c r="G93" s="40">
        <f aca="true" t="shared" si="4" ref="G93:G98">G94</f>
        <v>0</v>
      </c>
      <c r="H93" s="10"/>
    </row>
    <row r="94" spans="1:8" ht="27" hidden="1">
      <c r="A94" s="90" t="s">
        <v>163</v>
      </c>
      <c r="B94" s="66" t="s">
        <v>31</v>
      </c>
      <c r="C94" s="71" t="s">
        <v>167</v>
      </c>
      <c r="D94" s="71" t="s">
        <v>135</v>
      </c>
      <c r="E94" s="71" t="s">
        <v>3</v>
      </c>
      <c r="F94" s="71" t="s">
        <v>3</v>
      </c>
      <c r="G94" s="40">
        <f t="shared" si="4"/>
        <v>0</v>
      </c>
      <c r="H94" s="10"/>
    </row>
    <row r="95" spans="1:8" ht="28.5" hidden="1">
      <c r="A95" s="94" t="s">
        <v>145</v>
      </c>
      <c r="B95" s="66" t="s">
        <v>31</v>
      </c>
      <c r="C95" s="72" t="s">
        <v>167</v>
      </c>
      <c r="D95" s="72" t="s">
        <v>130</v>
      </c>
      <c r="E95" s="72" t="s">
        <v>3</v>
      </c>
      <c r="F95" s="72" t="s">
        <v>3</v>
      </c>
      <c r="G95" s="73">
        <f t="shared" si="4"/>
        <v>0</v>
      </c>
      <c r="H95" s="10"/>
    </row>
    <row r="96" spans="1:8" ht="14.25" hidden="1">
      <c r="A96" s="84" t="s">
        <v>168</v>
      </c>
      <c r="B96" s="69" t="s">
        <v>31</v>
      </c>
      <c r="C96" s="72" t="s">
        <v>167</v>
      </c>
      <c r="D96" s="72" t="s">
        <v>169</v>
      </c>
      <c r="E96" s="72" t="s">
        <v>3</v>
      </c>
      <c r="F96" s="72" t="s">
        <v>3</v>
      </c>
      <c r="G96" s="73">
        <f t="shared" si="4"/>
        <v>0</v>
      </c>
      <c r="H96" s="10"/>
    </row>
    <row r="97" spans="1:8" ht="27" hidden="1">
      <c r="A97" s="85" t="s">
        <v>148</v>
      </c>
      <c r="B97" s="88" t="s">
        <v>31</v>
      </c>
      <c r="C97" s="68" t="s">
        <v>167</v>
      </c>
      <c r="D97" s="68" t="s">
        <v>169</v>
      </c>
      <c r="E97" s="68" t="s">
        <v>139</v>
      </c>
      <c r="F97" s="68" t="s">
        <v>3</v>
      </c>
      <c r="G97" s="70">
        <f t="shared" si="4"/>
        <v>0</v>
      </c>
      <c r="H97" s="10"/>
    </row>
    <row r="98" spans="1:8" ht="13.5" hidden="1">
      <c r="A98" s="86" t="s">
        <v>4</v>
      </c>
      <c r="B98" s="67" t="s">
        <v>31</v>
      </c>
      <c r="C98" s="15" t="s">
        <v>167</v>
      </c>
      <c r="D98" s="15" t="s">
        <v>169</v>
      </c>
      <c r="E98" s="15" t="s">
        <v>139</v>
      </c>
      <c r="F98" s="44">
        <v>200</v>
      </c>
      <c r="G98" s="30">
        <f t="shared" si="4"/>
        <v>0</v>
      </c>
      <c r="H98" s="10"/>
    </row>
    <row r="99" spans="1:7" ht="13.5" hidden="1">
      <c r="A99" s="86" t="s">
        <v>41</v>
      </c>
      <c r="B99" s="67" t="s">
        <v>31</v>
      </c>
      <c r="C99" s="15" t="s">
        <v>167</v>
      </c>
      <c r="D99" s="15" t="s">
        <v>169</v>
      </c>
      <c r="E99" s="15" t="s">
        <v>139</v>
      </c>
      <c r="F99" s="44">
        <v>226</v>
      </c>
      <c r="G99" s="30"/>
    </row>
    <row r="100" spans="1:8" ht="18" customHeight="1">
      <c r="A100" s="95" t="s">
        <v>63</v>
      </c>
      <c r="B100" s="66" t="s">
        <v>31</v>
      </c>
      <c r="C100" s="43" t="s">
        <v>109</v>
      </c>
      <c r="D100" s="43" t="s">
        <v>205</v>
      </c>
      <c r="E100" s="43"/>
      <c r="F100" s="43" t="s">
        <v>3</v>
      </c>
      <c r="G100" s="40">
        <f>G101</f>
        <v>297.5</v>
      </c>
      <c r="H100" s="10"/>
    </row>
    <row r="101" spans="1:8" ht="19.5" customHeight="1">
      <c r="A101" s="92" t="s">
        <v>33</v>
      </c>
      <c r="B101" s="15" t="s">
        <v>31</v>
      </c>
      <c r="C101" s="15" t="s">
        <v>100</v>
      </c>
      <c r="D101" s="19" t="s">
        <v>241</v>
      </c>
      <c r="E101" s="19"/>
      <c r="F101" s="19" t="s">
        <v>3</v>
      </c>
      <c r="G101" s="30">
        <f>G102</f>
        <v>297.5</v>
      </c>
      <c r="H101" s="10"/>
    </row>
    <row r="102" spans="1:8" ht="39.75" customHeight="1">
      <c r="A102" s="86" t="s">
        <v>151</v>
      </c>
      <c r="B102" s="67" t="s">
        <v>31</v>
      </c>
      <c r="C102" s="15" t="s">
        <v>100</v>
      </c>
      <c r="D102" s="19" t="s">
        <v>216</v>
      </c>
      <c r="E102" s="19"/>
      <c r="F102" s="19"/>
      <c r="G102" s="30">
        <f>G103</f>
        <v>297.5</v>
      </c>
      <c r="H102" s="10"/>
    </row>
    <row r="103" spans="1:8" ht="42" customHeight="1">
      <c r="A103" s="86" t="s">
        <v>151</v>
      </c>
      <c r="B103" s="67" t="s">
        <v>31</v>
      </c>
      <c r="C103" s="15" t="s">
        <v>100</v>
      </c>
      <c r="D103" s="19" t="s">
        <v>224</v>
      </c>
      <c r="E103" s="19"/>
      <c r="F103" s="19" t="s">
        <v>3</v>
      </c>
      <c r="G103" s="30">
        <f>G104</f>
        <v>297.5</v>
      </c>
      <c r="H103" s="10"/>
    </row>
    <row r="104" spans="1:8" ht="42" customHeight="1">
      <c r="A104" s="86" t="s">
        <v>143</v>
      </c>
      <c r="B104" s="67" t="s">
        <v>31</v>
      </c>
      <c r="C104" s="15" t="s">
        <v>100</v>
      </c>
      <c r="D104" s="15" t="s">
        <v>225</v>
      </c>
      <c r="E104" s="19"/>
      <c r="F104" s="19" t="s">
        <v>3</v>
      </c>
      <c r="G104" s="30">
        <f>G105+G112</f>
        <v>297.5</v>
      </c>
      <c r="H104" s="10"/>
    </row>
    <row r="105" spans="1:8" ht="64.5" customHeight="1">
      <c r="A105" s="86" t="s">
        <v>209</v>
      </c>
      <c r="B105" s="67" t="s">
        <v>31</v>
      </c>
      <c r="C105" s="15" t="s">
        <v>100</v>
      </c>
      <c r="D105" s="15" t="s">
        <v>225</v>
      </c>
      <c r="E105" s="19" t="s">
        <v>210</v>
      </c>
      <c r="F105" s="19" t="s">
        <v>3</v>
      </c>
      <c r="G105" s="30">
        <f>G106</f>
        <v>285</v>
      </c>
      <c r="H105" s="10"/>
    </row>
    <row r="106" spans="1:8" ht="13.5" hidden="1">
      <c r="A106" s="86" t="s">
        <v>4</v>
      </c>
      <c r="B106" s="67" t="s">
        <v>31</v>
      </c>
      <c r="C106" s="15" t="s">
        <v>100</v>
      </c>
      <c r="D106" s="15" t="s">
        <v>127</v>
      </c>
      <c r="E106" s="19" t="s">
        <v>140</v>
      </c>
      <c r="F106" s="19" t="s">
        <v>5</v>
      </c>
      <c r="G106" s="30">
        <f>G107+G110</f>
        <v>285</v>
      </c>
      <c r="H106" s="10"/>
    </row>
    <row r="107" spans="1:8" ht="13.5" hidden="1">
      <c r="A107" s="86" t="s">
        <v>39</v>
      </c>
      <c r="B107" s="67" t="s">
        <v>31</v>
      </c>
      <c r="C107" s="15" t="s">
        <v>100</v>
      </c>
      <c r="D107" s="15" t="s">
        <v>127</v>
      </c>
      <c r="E107" s="19" t="s">
        <v>140</v>
      </c>
      <c r="F107" s="19" t="s">
        <v>6</v>
      </c>
      <c r="G107" s="30">
        <f>G108+G109</f>
        <v>285</v>
      </c>
      <c r="H107" s="10"/>
    </row>
    <row r="108" spans="1:8" ht="13.5" hidden="1">
      <c r="A108" s="86" t="s">
        <v>7</v>
      </c>
      <c r="B108" s="67" t="s">
        <v>31</v>
      </c>
      <c r="C108" s="15" t="s">
        <v>100</v>
      </c>
      <c r="D108" s="15" t="s">
        <v>127</v>
      </c>
      <c r="E108" s="19" t="s">
        <v>140</v>
      </c>
      <c r="F108" s="19" t="s">
        <v>8</v>
      </c>
      <c r="G108" s="30">
        <v>218.9</v>
      </c>
      <c r="H108" s="10"/>
    </row>
    <row r="109" spans="1:8" ht="13.5" hidden="1">
      <c r="A109" s="86" t="s">
        <v>44</v>
      </c>
      <c r="B109" s="67" t="s">
        <v>31</v>
      </c>
      <c r="C109" s="15" t="s">
        <v>100</v>
      </c>
      <c r="D109" s="15" t="s">
        <v>127</v>
      </c>
      <c r="E109" s="19" t="s">
        <v>213</v>
      </c>
      <c r="F109" s="19" t="s">
        <v>9</v>
      </c>
      <c r="G109" s="30">
        <v>66.1</v>
      </c>
      <c r="H109" s="10"/>
    </row>
    <row r="110" spans="1:8" ht="13.5" hidden="1">
      <c r="A110" s="86" t="s">
        <v>46</v>
      </c>
      <c r="B110" s="67" t="s">
        <v>31</v>
      </c>
      <c r="C110" s="15" t="s">
        <v>100</v>
      </c>
      <c r="D110" s="15" t="s">
        <v>36</v>
      </c>
      <c r="E110" s="19" t="s">
        <v>43</v>
      </c>
      <c r="F110" s="19" t="s">
        <v>10</v>
      </c>
      <c r="G110" s="44">
        <f>G111</f>
        <v>0</v>
      </c>
      <c r="H110" s="10"/>
    </row>
    <row r="111" spans="1:7" ht="13.5" hidden="1">
      <c r="A111" s="86" t="s">
        <v>41</v>
      </c>
      <c r="B111" s="67" t="s">
        <v>31</v>
      </c>
      <c r="C111" s="15" t="s">
        <v>100</v>
      </c>
      <c r="D111" s="15" t="s">
        <v>36</v>
      </c>
      <c r="E111" s="19" t="s">
        <v>43</v>
      </c>
      <c r="F111" s="19" t="s">
        <v>19</v>
      </c>
      <c r="G111" s="44"/>
    </row>
    <row r="112" spans="1:8" ht="36" customHeight="1">
      <c r="A112" s="86" t="s">
        <v>217</v>
      </c>
      <c r="B112" s="67" t="s">
        <v>31</v>
      </c>
      <c r="C112" s="15" t="s">
        <v>100</v>
      </c>
      <c r="D112" s="15" t="s">
        <v>225</v>
      </c>
      <c r="E112" s="19" t="s">
        <v>5</v>
      </c>
      <c r="F112" s="19" t="s">
        <v>3</v>
      </c>
      <c r="G112" s="30">
        <f>G113</f>
        <v>12.5</v>
      </c>
      <c r="H112" s="10"/>
    </row>
    <row r="113" spans="1:8" ht="13.5" hidden="1">
      <c r="A113" s="86" t="s">
        <v>22</v>
      </c>
      <c r="B113" s="67" t="s">
        <v>31</v>
      </c>
      <c r="C113" s="15" t="s">
        <v>100</v>
      </c>
      <c r="D113" s="15" t="s">
        <v>127</v>
      </c>
      <c r="E113" s="19" t="s">
        <v>139</v>
      </c>
      <c r="F113" s="19" t="s">
        <v>23</v>
      </c>
      <c r="G113" s="30">
        <f>G114</f>
        <v>12.5</v>
      </c>
      <c r="H113" s="10"/>
    </row>
    <row r="114" spans="1:8" ht="13.5" hidden="1">
      <c r="A114" s="96" t="s">
        <v>26</v>
      </c>
      <c r="B114" s="67" t="s">
        <v>31</v>
      </c>
      <c r="C114" s="15" t="s">
        <v>100</v>
      </c>
      <c r="D114" s="19" t="s">
        <v>127</v>
      </c>
      <c r="E114" s="19" t="s">
        <v>139</v>
      </c>
      <c r="F114" s="19" t="s">
        <v>27</v>
      </c>
      <c r="G114" s="30">
        <v>12.5</v>
      </c>
      <c r="H114" s="10"/>
    </row>
    <row r="115" spans="1:8" ht="27" hidden="1">
      <c r="A115" s="95" t="s">
        <v>115</v>
      </c>
      <c r="B115" s="69" t="s">
        <v>31</v>
      </c>
      <c r="C115" s="71" t="s">
        <v>121</v>
      </c>
      <c r="D115" s="43" t="s">
        <v>13</v>
      </c>
      <c r="E115" s="43" t="s">
        <v>3</v>
      </c>
      <c r="F115" s="43" t="s">
        <v>3</v>
      </c>
      <c r="G115" s="40">
        <f>G116</f>
        <v>0</v>
      </c>
      <c r="H115" s="10"/>
    </row>
    <row r="116" spans="1:8" ht="13.5" hidden="1">
      <c r="A116" s="36" t="s">
        <v>116</v>
      </c>
      <c r="B116" s="88" t="s">
        <v>31</v>
      </c>
      <c r="C116" s="71" t="s">
        <v>122</v>
      </c>
      <c r="D116" s="43" t="s">
        <v>13</v>
      </c>
      <c r="E116" s="43" t="s">
        <v>3</v>
      </c>
      <c r="F116" s="43" t="s">
        <v>3</v>
      </c>
      <c r="G116" s="40">
        <f>G117</f>
        <v>0</v>
      </c>
      <c r="H116" s="10"/>
    </row>
    <row r="117" spans="1:8" ht="28.5" hidden="1">
      <c r="A117" s="97" t="s">
        <v>117</v>
      </c>
      <c r="B117" s="67" t="s">
        <v>31</v>
      </c>
      <c r="C117" s="72" t="s">
        <v>122</v>
      </c>
      <c r="D117" s="72" t="s">
        <v>118</v>
      </c>
      <c r="E117" s="74" t="s">
        <v>3</v>
      </c>
      <c r="F117" s="74" t="s">
        <v>3</v>
      </c>
      <c r="G117" s="73">
        <f>G118</f>
        <v>0</v>
      </c>
      <c r="H117" s="10"/>
    </row>
    <row r="118" spans="1:8" ht="13.5" hidden="1">
      <c r="A118" s="98" t="s">
        <v>42</v>
      </c>
      <c r="B118" s="67" t="s">
        <v>31</v>
      </c>
      <c r="C118" s="68" t="s">
        <v>122</v>
      </c>
      <c r="D118" s="68" t="s">
        <v>118</v>
      </c>
      <c r="E118" s="75" t="s">
        <v>43</v>
      </c>
      <c r="F118" s="75" t="s">
        <v>3</v>
      </c>
      <c r="G118" s="70">
        <f>G119</f>
        <v>0</v>
      </c>
      <c r="H118" s="10"/>
    </row>
    <row r="119" spans="1:8" ht="13.5" hidden="1">
      <c r="A119" s="86" t="s">
        <v>22</v>
      </c>
      <c r="B119" s="67" t="s">
        <v>31</v>
      </c>
      <c r="C119" s="15" t="s">
        <v>122</v>
      </c>
      <c r="D119" s="15" t="s">
        <v>118</v>
      </c>
      <c r="E119" s="19" t="s">
        <v>43</v>
      </c>
      <c r="F119" s="19" t="s">
        <v>23</v>
      </c>
      <c r="G119" s="30">
        <f>G120</f>
        <v>0</v>
      </c>
      <c r="H119" s="10"/>
    </row>
    <row r="120" spans="1:7" ht="13.5" hidden="1">
      <c r="A120" s="96" t="s">
        <v>26</v>
      </c>
      <c r="B120" s="67" t="s">
        <v>31</v>
      </c>
      <c r="C120" s="15" t="s">
        <v>122</v>
      </c>
      <c r="D120" s="19" t="s">
        <v>118</v>
      </c>
      <c r="E120" s="19" t="s">
        <v>43</v>
      </c>
      <c r="F120" s="19" t="s">
        <v>27</v>
      </c>
      <c r="G120" s="30"/>
    </row>
    <row r="121" spans="1:8" ht="27">
      <c r="A121" s="95" t="s">
        <v>115</v>
      </c>
      <c r="B121" s="66" t="s">
        <v>31</v>
      </c>
      <c r="C121" s="71" t="s">
        <v>121</v>
      </c>
      <c r="D121" s="43" t="s">
        <v>256</v>
      </c>
      <c r="E121" s="43"/>
      <c r="F121" s="43"/>
      <c r="G121" s="40">
        <f>G130+G122</f>
        <v>8.5</v>
      </c>
      <c r="H121" s="10"/>
    </row>
    <row r="122" spans="1:8" ht="26.25" customHeight="1">
      <c r="A122" s="36" t="s">
        <v>190</v>
      </c>
      <c r="B122" s="66" t="s">
        <v>31</v>
      </c>
      <c r="C122" s="71" t="s">
        <v>189</v>
      </c>
      <c r="D122" s="43" t="s">
        <v>256</v>
      </c>
      <c r="E122" s="43"/>
      <c r="F122" s="43"/>
      <c r="G122" s="40">
        <f aca="true" t="shared" si="5" ref="G122:G128">G123</f>
        <v>8.5</v>
      </c>
      <c r="H122" s="10"/>
    </row>
    <row r="123" spans="1:8" ht="27">
      <c r="A123" s="91" t="s">
        <v>163</v>
      </c>
      <c r="B123" s="67" t="s">
        <v>31</v>
      </c>
      <c r="C123" s="15" t="s">
        <v>189</v>
      </c>
      <c r="D123" s="15" t="s">
        <v>206</v>
      </c>
      <c r="E123" s="19"/>
      <c r="F123" s="19"/>
      <c r="G123" s="30">
        <f t="shared" si="5"/>
        <v>8.5</v>
      </c>
      <c r="H123" s="10"/>
    </row>
    <row r="124" spans="1:8" ht="27">
      <c r="A124" s="91" t="s">
        <v>145</v>
      </c>
      <c r="B124" s="67" t="s">
        <v>31</v>
      </c>
      <c r="C124" s="15" t="s">
        <v>189</v>
      </c>
      <c r="D124" s="15" t="s">
        <v>207</v>
      </c>
      <c r="E124" s="15"/>
      <c r="F124" s="15"/>
      <c r="G124" s="30">
        <f t="shared" si="5"/>
        <v>8.5</v>
      </c>
      <c r="H124" s="10"/>
    </row>
    <row r="125" spans="1:8" ht="27">
      <c r="A125" s="86" t="s">
        <v>192</v>
      </c>
      <c r="B125" s="67" t="s">
        <v>31</v>
      </c>
      <c r="C125" s="15" t="s">
        <v>189</v>
      </c>
      <c r="D125" s="15" t="s">
        <v>257</v>
      </c>
      <c r="E125" s="19"/>
      <c r="F125" s="19"/>
      <c r="G125" s="30">
        <f t="shared" si="5"/>
        <v>8.5</v>
      </c>
      <c r="H125" s="10"/>
    </row>
    <row r="126" spans="1:8" ht="27">
      <c r="A126" s="86" t="s">
        <v>148</v>
      </c>
      <c r="B126" s="67" t="s">
        <v>31</v>
      </c>
      <c r="C126" s="15" t="s">
        <v>189</v>
      </c>
      <c r="D126" s="15" t="s">
        <v>257</v>
      </c>
      <c r="E126" s="19" t="s">
        <v>5</v>
      </c>
      <c r="F126" s="19"/>
      <c r="G126" s="30">
        <f t="shared" si="5"/>
        <v>8.5</v>
      </c>
      <c r="H126" s="10"/>
    </row>
    <row r="127" spans="1:8" ht="13.5" hidden="1">
      <c r="A127" s="86" t="s">
        <v>4</v>
      </c>
      <c r="B127" s="67" t="s">
        <v>31</v>
      </c>
      <c r="C127" s="15" t="s">
        <v>189</v>
      </c>
      <c r="D127" s="15" t="s">
        <v>191</v>
      </c>
      <c r="E127" s="19" t="s">
        <v>139</v>
      </c>
      <c r="F127" s="19" t="s">
        <v>5</v>
      </c>
      <c r="G127" s="30">
        <f t="shared" si="5"/>
        <v>8.5</v>
      </c>
      <c r="H127" s="10"/>
    </row>
    <row r="128" spans="1:8" ht="13.5" hidden="1">
      <c r="A128" s="92" t="s">
        <v>40</v>
      </c>
      <c r="B128" s="67" t="s">
        <v>31</v>
      </c>
      <c r="C128" s="15" t="s">
        <v>189</v>
      </c>
      <c r="D128" s="15" t="s">
        <v>191</v>
      </c>
      <c r="E128" s="19" t="s">
        <v>139</v>
      </c>
      <c r="F128" s="19" t="s">
        <v>10</v>
      </c>
      <c r="G128" s="30">
        <f t="shared" si="5"/>
        <v>8.5</v>
      </c>
      <c r="H128" s="10"/>
    </row>
    <row r="129" spans="1:8" ht="13.5" hidden="1">
      <c r="A129" s="86" t="s">
        <v>48</v>
      </c>
      <c r="B129" s="67" t="s">
        <v>31</v>
      </c>
      <c r="C129" s="15" t="s">
        <v>189</v>
      </c>
      <c r="D129" s="15" t="s">
        <v>191</v>
      </c>
      <c r="E129" s="19" t="s">
        <v>139</v>
      </c>
      <c r="F129" s="19" t="s">
        <v>18</v>
      </c>
      <c r="G129" s="30">
        <v>8.5</v>
      </c>
      <c r="H129" s="10"/>
    </row>
    <row r="130" spans="1:8" ht="27" hidden="1">
      <c r="A130" s="36" t="s">
        <v>177</v>
      </c>
      <c r="B130" s="66" t="s">
        <v>31</v>
      </c>
      <c r="C130" s="71" t="s">
        <v>176</v>
      </c>
      <c r="D130" s="43" t="s">
        <v>144</v>
      </c>
      <c r="E130" s="43" t="s">
        <v>3</v>
      </c>
      <c r="F130" s="43" t="s">
        <v>3</v>
      </c>
      <c r="G130" s="40">
        <f aca="true" t="shared" si="6" ref="G130:G136">G131</f>
        <v>0</v>
      </c>
      <c r="H130" s="10"/>
    </row>
    <row r="131" spans="1:8" ht="27" hidden="1">
      <c r="A131" s="90" t="s">
        <v>163</v>
      </c>
      <c r="B131" s="66" t="s">
        <v>31</v>
      </c>
      <c r="C131" s="71" t="s">
        <v>176</v>
      </c>
      <c r="D131" s="71" t="s">
        <v>135</v>
      </c>
      <c r="E131" s="43" t="s">
        <v>3</v>
      </c>
      <c r="F131" s="43" t="s">
        <v>3</v>
      </c>
      <c r="G131" s="40">
        <f t="shared" si="6"/>
        <v>0</v>
      </c>
      <c r="H131" s="10"/>
    </row>
    <row r="132" spans="1:8" ht="28.5" hidden="1">
      <c r="A132" s="94" t="s">
        <v>145</v>
      </c>
      <c r="B132" s="69" t="s">
        <v>31</v>
      </c>
      <c r="C132" s="72" t="s">
        <v>176</v>
      </c>
      <c r="D132" s="72" t="s">
        <v>130</v>
      </c>
      <c r="E132" s="72" t="s">
        <v>3</v>
      </c>
      <c r="F132" s="72" t="s">
        <v>3</v>
      </c>
      <c r="G132" s="40">
        <f t="shared" si="6"/>
        <v>0</v>
      </c>
      <c r="H132" s="10"/>
    </row>
    <row r="133" spans="1:8" ht="41.25" hidden="1">
      <c r="A133" s="85" t="s">
        <v>179</v>
      </c>
      <c r="B133" s="88" t="s">
        <v>31</v>
      </c>
      <c r="C133" s="68" t="s">
        <v>176</v>
      </c>
      <c r="D133" s="68" t="s">
        <v>178</v>
      </c>
      <c r="E133" s="75" t="s">
        <v>3</v>
      </c>
      <c r="F133" s="75" t="s">
        <v>3</v>
      </c>
      <c r="G133" s="70">
        <f t="shared" si="6"/>
        <v>0</v>
      </c>
      <c r="H133" s="10"/>
    </row>
    <row r="134" spans="1:8" ht="28.5" customHeight="1" hidden="1">
      <c r="A134" s="85" t="s">
        <v>148</v>
      </c>
      <c r="B134" s="67" t="s">
        <v>31</v>
      </c>
      <c r="C134" s="68" t="s">
        <v>176</v>
      </c>
      <c r="D134" s="68" t="s">
        <v>178</v>
      </c>
      <c r="E134" s="75" t="s">
        <v>139</v>
      </c>
      <c r="F134" s="75" t="s">
        <v>3</v>
      </c>
      <c r="G134" s="70">
        <f t="shared" si="6"/>
        <v>0</v>
      </c>
      <c r="H134" s="10"/>
    </row>
    <row r="135" spans="1:8" ht="15" customHeight="1" hidden="1">
      <c r="A135" s="86" t="s">
        <v>4</v>
      </c>
      <c r="B135" s="67" t="s">
        <v>31</v>
      </c>
      <c r="C135" s="15" t="s">
        <v>176</v>
      </c>
      <c r="D135" s="15" t="s">
        <v>178</v>
      </c>
      <c r="E135" s="19" t="s">
        <v>139</v>
      </c>
      <c r="F135" s="19" t="s">
        <v>5</v>
      </c>
      <c r="G135" s="30">
        <f t="shared" si="6"/>
        <v>0</v>
      </c>
      <c r="H135" s="10"/>
    </row>
    <row r="136" spans="1:8" ht="15.75" customHeight="1" hidden="1">
      <c r="A136" s="92" t="s">
        <v>40</v>
      </c>
      <c r="B136" s="67" t="s">
        <v>31</v>
      </c>
      <c r="C136" s="15" t="s">
        <v>176</v>
      </c>
      <c r="D136" s="15" t="s">
        <v>178</v>
      </c>
      <c r="E136" s="19" t="s">
        <v>139</v>
      </c>
      <c r="F136" s="19" t="s">
        <v>10</v>
      </c>
      <c r="G136" s="30">
        <f t="shared" si="6"/>
        <v>0</v>
      </c>
      <c r="H136" s="10"/>
    </row>
    <row r="137" spans="1:7" ht="17.25" customHeight="1" hidden="1">
      <c r="A137" s="86" t="s">
        <v>41</v>
      </c>
      <c r="B137" s="67" t="s">
        <v>31</v>
      </c>
      <c r="C137" s="15" t="s">
        <v>176</v>
      </c>
      <c r="D137" s="15" t="s">
        <v>178</v>
      </c>
      <c r="E137" s="19" t="s">
        <v>139</v>
      </c>
      <c r="F137" s="19" t="s">
        <v>19</v>
      </c>
      <c r="G137" s="30"/>
    </row>
    <row r="138" spans="1:8" ht="18.75" customHeight="1">
      <c r="A138" s="95" t="s">
        <v>66</v>
      </c>
      <c r="B138" s="66" t="s">
        <v>31</v>
      </c>
      <c r="C138" s="71" t="s">
        <v>110</v>
      </c>
      <c r="D138" s="43" t="s">
        <v>205</v>
      </c>
      <c r="E138" s="43"/>
      <c r="F138" s="43"/>
      <c r="G138" s="40">
        <f>G139+G168</f>
        <v>9155.300000000001</v>
      </c>
      <c r="H138" s="10"/>
    </row>
    <row r="139" spans="1:8" ht="23.25" customHeight="1">
      <c r="A139" s="36" t="s">
        <v>92</v>
      </c>
      <c r="B139" s="66" t="s">
        <v>31</v>
      </c>
      <c r="C139" s="71" t="s">
        <v>101</v>
      </c>
      <c r="D139" s="43" t="s">
        <v>205</v>
      </c>
      <c r="E139" s="43"/>
      <c r="F139" s="43"/>
      <c r="G139" s="40">
        <f>G140+G148</f>
        <v>8675.300000000001</v>
      </c>
      <c r="H139" s="10"/>
    </row>
    <row r="140" spans="1:8" ht="20.25" customHeight="1">
      <c r="A140" s="86" t="s">
        <v>157</v>
      </c>
      <c r="B140" s="67" t="s">
        <v>31</v>
      </c>
      <c r="C140" s="15" t="s">
        <v>101</v>
      </c>
      <c r="D140" s="19" t="s">
        <v>242</v>
      </c>
      <c r="E140" s="19"/>
      <c r="F140" s="19"/>
      <c r="G140" s="30">
        <f aca="true" t="shared" si="7" ref="G140:G146">G141</f>
        <v>2049.1</v>
      </c>
      <c r="H140" s="10"/>
    </row>
    <row r="141" spans="1:8" ht="20.25" customHeight="1">
      <c r="A141" s="86" t="s">
        <v>84</v>
      </c>
      <c r="B141" s="67" t="s">
        <v>31</v>
      </c>
      <c r="C141" s="15" t="s">
        <v>101</v>
      </c>
      <c r="D141" s="19" t="s">
        <v>227</v>
      </c>
      <c r="E141" s="19"/>
      <c r="F141" s="19"/>
      <c r="G141" s="30">
        <f t="shared" si="7"/>
        <v>2049.1</v>
      </c>
      <c r="H141" s="10"/>
    </row>
    <row r="142" spans="1:8" ht="34.5" customHeight="1">
      <c r="A142" s="86" t="s">
        <v>159</v>
      </c>
      <c r="B142" s="67" t="s">
        <v>31</v>
      </c>
      <c r="C142" s="15" t="s">
        <v>101</v>
      </c>
      <c r="D142" s="15" t="s">
        <v>228</v>
      </c>
      <c r="E142" s="19"/>
      <c r="F142" s="19"/>
      <c r="G142" s="30">
        <f t="shared" si="7"/>
        <v>2049.1</v>
      </c>
      <c r="H142" s="10"/>
    </row>
    <row r="143" spans="1:8" ht="22.5" customHeight="1">
      <c r="A143" s="86" t="s">
        <v>246</v>
      </c>
      <c r="B143" s="67" t="s">
        <v>31</v>
      </c>
      <c r="C143" s="15" t="s">
        <v>101</v>
      </c>
      <c r="D143" s="15" t="s">
        <v>245</v>
      </c>
      <c r="E143" s="19"/>
      <c r="F143" s="19"/>
      <c r="G143" s="30">
        <f t="shared" si="7"/>
        <v>2049.1</v>
      </c>
      <c r="H143" s="10"/>
    </row>
    <row r="144" spans="1:8" ht="37.5" customHeight="1">
      <c r="A144" s="86" t="s">
        <v>217</v>
      </c>
      <c r="B144" s="67" t="s">
        <v>31</v>
      </c>
      <c r="C144" s="15" t="s">
        <v>101</v>
      </c>
      <c r="D144" s="15" t="s">
        <v>245</v>
      </c>
      <c r="E144" s="19" t="s">
        <v>5</v>
      </c>
      <c r="F144" s="19"/>
      <c r="G144" s="30">
        <f t="shared" si="7"/>
        <v>2049.1</v>
      </c>
      <c r="H144" s="10"/>
    </row>
    <row r="145" spans="1:8" ht="13.5" hidden="1">
      <c r="A145" s="86" t="s">
        <v>4</v>
      </c>
      <c r="B145" s="67" t="s">
        <v>31</v>
      </c>
      <c r="C145" s="15" t="s">
        <v>101</v>
      </c>
      <c r="D145" s="15" t="s">
        <v>155</v>
      </c>
      <c r="E145" s="19" t="s">
        <v>139</v>
      </c>
      <c r="F145" s="19" t="s">
        <v>5</v>
      </c>
      <c r="G145" s="30">
        <f t="shared" si="7"/>
        <v>2049.1</v>
      </c>
      <c r="H145" s="10"/>
    </row>
    <row r="146" spans="1:8" ht="13.5" hidden="1">
      <c r="A146" s="92" t="s">
        <v>40</v>
      </c>
      <c r="B146" s="67" t="s">
        <v>31</v>
      </c>
      <c r="C146" s="15" t="s">
        <v>101</v>
      </c>
      <c r="D146" s="15" t="s">
        <v>155</v>
      </c>
      <c r="E146" s="19" t="s">
        <v>139</v>
      </c>
      <c r="F146" s="19" t="s">
        <v>10</v>
      </c>
      <c r="G146" s="30">
        <f t="shared" si="7"/>
        <v>2049.1</v>
      </c>
      <c r="H146" s="10"/>
    </row>
    <row r="147" spans="1:8" ht="15.75" customHeight="1" hidden="1">
      <c r="A147" s="86" t="s">
        <v>48</v>
      </c>
      <c r="B147" s="67" t="s">
        <v>31</v>
      </c>
      <c r="C147" s="15" t="s">
        <v>101</v>
      </c>
      <c r="D147" s="15" t="s">
        <v>155</v>
      </c>
      <c r="E147" s="15" t="s">
        <v>139</v>
      </c>
      <c r="F147" s="15" t="s">
        <v>18</v>
      </c>
      <c r="G147" s="76">
        <v>2049.1</v>
      </c>
      <c r="H147" s="10"/>
    </row>
    <row r="148" spans="1:8" ht="26.25" customHeight="1">
      <c r="A148" s="51" t="s">
        <v>240</v>
      </c>
      <c r="B148" s="67" t="s">
        <v>31</v>
      </c>
      <c r="C148" s="15" t="s">
        <v>101</v>
      </c>
      <c r="D148" s="15" t="s">
        <v>216</v>
      </c>
      <c r="E148" s="19"/>
      <c r="F148" s="19"/>
      <c r="G148" s="76">
        <f>G149</f>
        <v>6626.200000000001</v>
      </c>
      <c r="H148" s="10"/>
    </row>
    <row r="149" spans="1:8" ht="28.5" customHeight="1">
      <c r="A149" s="51" t="s">
        <v>163</v>
      </c>
      <c r="B149" s="67" t="s">
        <v>31</v>
      </c>
      <c r="C149" s="15" t="s">
        <v>101</v>
      </c>
      <c r="D149" s="15" t="s">
        <v>206</v>
      </c>
      <c r="E149" s="19"/>
      <c r="F149" s="19"/>
      <c r="G149" s="76">
        <f>G150</f>
        <v>6626.200000000001</v>
      </c>
      <c r="H149" s="10"/>
    </row>
    <row r="150" spans="1:8" ht="27.75" customHeight="1">
      <c r="A150" s="51" t="s">
        <v>145</v>
      </c>
      <c r="B150" s="67" t="s">
        <v>31</v>
      </c>
      <c r="C150" s="15" t="s">
        <v>101</v>
      </c>
      <c r="D150" s="15" t="s">
        <v>207</v>
      </c>
      <c r="E150" s="19"/>
      <c r="F150" s="19"/>
      <c r="G150" s="76">
        <f>G151+G156+G162</f>
        <v>6626.200000000001</v>
      </c>
      <c r="H150" s="10"/>
    </row>
    <row r="151" spans="1:8" ht="13.5">
      <c r="A151" s="52" t="s">
        <v>129</v>
      </c>
      <c r="B151" s="67" t="s">
        <v>31</v>
      </c>
      <c r="C151" s="15" t="s">
        <v>101</v>
      </c>
      <c r="D151" s="15" t="s">
        <v>261</v>
      </c>
      <c r="E151" s="19"/>
      <c r="F151" s="19"/>
      <c r="G151" s="76">
        <f>G152</f>
        <v>640.9</v>
      </c>
      <c r="H151" s="10"/>
    </row>
    <row r="152" spans="1:8" ht="27">
      <c r="A152" s="52" t="s">
        <v>148</v>
      </c>
      <c r="B152" s="67" t="s">
        <v>31</v>
      </c>
      <c r="C152" s="15" t="s">
        <v>101</v>
      </c>
      <c r="D152" s="15" t="s">
        <v>261</v>
      </c>
      <c r="E152" s="19" t="s">
        <v>5</v>
      </c>
      <c r="F152" s="19"/>
      <c r="G152" s="76">
        <f>G153</f>
        <v>640.9</v>
      </c>
      <c r="H152" s="10"/>
    </row>
    <row r="153" spans="1:8" ht="13.5" hidden="1">
      <c r="A153" s="52" t="s">
        <v>4</v>
      </c>
      <c r="B153" s="67" t="s">
        <v>31</v>
      </c>
      <c r="C153" s="15" t="s">
        <v>101</v>
      </c>
      <c r="D153" s="15" t="s">
        <v>261</v>
      </c>
      <c r="E153" s="19" t="s">
        <v>139</v>
      </c>
      <c r="F153" s="19" t="s">
        <v>5</v>
      </c>
      <c r="G153" s="76">
        <f>G154</f>
        <v>640.9</v>
      </c>
      <c r="H153" s="10"/>
    </row>
    <row r="154" spans="1:8" ht="13.5" hidden="1">
      <c r="A154" s="52" t="s">
        <v>40</v>
      </c>
      <c r="B154" s="67" t="s">
        <v>31</v>
      </c>
      <c r="C154" s="15" t="s">
        <v>101</v>
      </c>
      <c r="D154" s="15" t="s">
        <v>261</v>
      </c>
      <c r="E154" s="19" t="s">
        <v>139</v>
      </c>
      <c r="F154" s="19" t="s">
        <v>10</v>
      </c>
      <c r="G154" s="76">
        <f>G155</f>
        <v>640.9</v>
      </c>
      <c r="H154" s="10"/>
    </row>
    <row r="155" spans="1:8" ht="13.5" hidden="1">
      <c r="A155" s="52" t="s">
        <v>48</v>
      </c>
      <c r="B155" s="67" t="s">
        <v>31</v>
      </c>
      <c r="C155" s="15" t="s">
        <v>101</v>
      </c>
      <c r="D155" s="15" t="s">
        <v>261</v>
      </c>
      <c r="E155" s="15" t="s">
        <v>139</v>
      </c>
      <c r="F155" s="15" t="s">
        <v>18</v>
      </c>
      <c r="G155" s="76">
        <v>640.9</v>
      </c>
      <c r="H155" s="10"/>
    </row>
    <row r="156" spans="1:8" ht="13.5">
      <c r="A156" s="52" t="s">
        <v>129</v>
      </c>
      <c r="B156" s="67" t="s">
        <v>31</v>
      </c>
      <c r="C156" s="15" t="s">
        <v>101</v>
      </c>
      <c r="D156" s="15" t="s">
        <v>262</v>
      </c>
      <c r="E156" s="19"/>
      <c r="F156" s="19"/>
      <c r="G156" s="76">
        <f>G157</f>
        <v>149.70000000000002</v>
      </c>
      <c r="H156" s="10"/>
    </row>
    <row r="157" spans="1:8" ht="27">
      <c r="A157" s="52" t="s">
        <v>148</v>
      </c>
      <c r="B157" s="67" t="s">
        <v>31</v>
      </c>
      <c r="C157" s="15" t="s">
        <v>101</v>
      </c>
      <c r="D157" s="15" t="s">
        <v>262</v>
      </c>
      <c r="E157" s="19" t="s">
        <v>5</v>
      </c>
      <c r="F157" s="19"/>
      <c r="G157" s="76">
        <f>G158+G161</f>
        <v>149.70000000000002</v>
      </c>
      <c r="H157" s="10"/>
    </row>
    <row r="158" spans="1:8" ht="13.5" hidden="1">
      <c r="A158" s="52" t="s">
        <v>4</v>
      </c>
      <c r="B158" s="67" t="s">
        <v>31</v>
      </c>
      <c r="C158" s="15" t="s">
        <v>101</v>
      </c>
      <c r="D158" s="15" t="s">
        <v>262</v>
      </c>
      <c r="E158" s="19" t="s">
        <v>139</v>
      </c>
      <c r="F158" s="19" t="s">
        <v>5</v>
      </c>
      <c r="G158" s="76">
        <f>G159</f>
        <v>22.3</v>
      </c>
      <c r="H158" s="10"/>
    </row>
    <row r="159" spans="1:8" ht="13.5" hidden="1">
      <c r="A159" s="52" t="s">
        <v>40</v>
      </c>
      <c r="B159" s="67" t="s">
        <v>31</v>
      </c>
      <c r="C159" s="15" t="s">
        <v>101</v>
      </c>
      <c r="D159" s="15" t="s">
        <v>262</v>
      </c>
      <c r="E159" s="19" t="s">
        <v>139</v>
      </c>
      <c r="F159" s="19" t="s">
        <v>10</v>
      </c>
      <c r="G159" s="76">
        <f>G160</f>
        <v>22.3</v>
      </c>
      <c r="H159" s="10"/>
    </row>
    <row r="160" spans="1:8" ht="13.5" hidden="1">
      <c r="A160" s="52" t="s">
        <v>48</v>
      </c>
      <c r="B160" s="67" t="s">
        <v>31</v>
      </c>
      <c r="C160" s="15" t="s">
        <v>101</v>
      </c>
      <c r="D160" s="15" t="s">
        <v>262</v>
      </c>
      <c r="E160" s="15" t="s">
        <v>139</v>
      </c>
      <c r="F160" s="15" t="s">
        <v>18</v>
      </c>
      <c r="G160" s="76">
        <v>22.3</v>
      </c>
      <c r="H160" s="10"/>
    </row>
    <row r="161" spans="1:8" ht="13.5" hidden="1">
      <c r="A161" s="52"/>
      <c r="B161" s="67" t="s">
        <v>31</v>
      </c>
      <c r="C161" s="15"/>
      <c r="D161" s="15"/>
      <c r="E161" s="15"/>
      <c r="F161" s="15" t="s">
        <v>25</v>
      </c>
      <c r="G161" s="76">
        <v>127.4</v>
      </c>
      <c r="H161" s="10"/>
    </row>
    <row r="162" spans="1:8" ht="13.5">
      <c r="A162" s="52" t="s">
        <v>175</v>
      </c>
      <c r="B162" s="67" t="s">
        <v>31</v>
      </c>
      <c r="C162" s="15" t="s">
        <v>101</v>
      </c>
      <c r="D162" s="15" t="s">
        <v>244</v>
      </c>
      <c r="E162" s="19"/>
      <c r="F162" s="19"/>
      <c r="G162" s="76">
        <f>G163</f>
        <v>5835.6</v>
      </c>
      <c r="H162" s="10"/>
    </row>
    <row r="163" spans="1:8" ht="27">
      <c r="A163" s="52" t="s">
        <v>148</v>
      </c>
      <c r="B163" s="67" t="s">
        <v>31</v>
      </c>
      <c r="C163" s="15" t="s">
        <v>101</v>
      </c>
      <c r="D163" s="15" t="s">
        <v>244</v>
      </c>
      <c r="E163" s="19" t="s">
        <v>5</v>
      </c>
      <c r="F163" s="19"/>
      <c r="G163" s="76">
        <f>G164</f>
        <v>5835.6</v>
      </c>
      <c r="H163" s="10"/>
    </row>
    <row r="164" spans="1:8" ht="13.5" hidden="1">
      <c r="A164" s="52" t="s">
        <v>4</v>
      </c>
      <c r="B164" s="67" t="s">
        <v>31</v>
      </c>
      <c r="C164" s="15" t="s">
        <v>101</v>
      </c>
      <c r="D164" s="15" t="s">
        <v>244</v>
      </c>
      <c r="E164" s="19" t="s">
        <v>139</v>
      </c>
      <c r="F164" s="19" t="s">
        <v>5</v>
      </c>
      <c r="G164" s="76">
        <f>G165</f>
        <v>5835.6</v>
      </c>
      <c r="H164" s="10"/>
    </row>
    <row r="165" spans="1:8" ht="13.5" hidden="1">
      <c r="A165" s="52" t="s">
        <v>40</v>
      </c>
      <c r="B165" s="67" t="s">
        <v>31</v>
      </c>
      <c r="C165" s="15" t="s">
        <v>101</v>
      </c>
      <c r="D165" s="15" t="s">
        <v>244</v>
      </c>
      <c r="E165" s="19" t="s">
        <v>139</v>
      </c>
      <c r="F165" s="19" t="s">
        <v>10</v>
      </c>
      <c r="G165" s="76">
        <f>G167+G166</f>
        <v>5835.6</v>
      </c>
      <c r="H165" s="10"/>
    </row>
    <row r="166" spans="1:8" ht="13.5" hidden="1">
      <c r="A166" s="52" t="s">
        <v>48</v>
      </c>
      <c r="B166" s="67" t="s">
        <v>31</v>
      </c>
      <c r="C166" s="15" t="s">
        <v>101</v>
      </c>
      <c r="D166" s="15" t="s">
        <v>244</v>
      </c>
      <c r="E166" s="15" t="s">
        <v>139</v>
      </c>
      <c r="F166" s="15" t="s">
        <v>18</v>
      </c>
      <c r="G166" s="76">
        <v>2049.1</v>
      </c>
      <c r="H166" s="10"/>
    </row>
    <row r="167" spans="1:8" ht="13.5" hidden="1">
      <c r="A167" s="52" t="s">
        <v>41</v>
      </c>
      <c r="B167" s="67" t="s">
        <v>31</v>
      </c>
      <c r="C167" s="15" t="s">
        <v>101</v>
      </c>
      <c r="D167" s="15" t="s">
        <v>244</v>
      </c>
      <c r="E167" s="19" t="s">
        <v>139</v>
      </c>
      <c r="F167" s="19" t="s">
        <v>19</v>
      </c>
      <c r="G167" s="30">
        <v>3786.5</v>
      </c>
      <c r="H167" s="10"/>
    </row>
    <row r="168" spans="1:8" ht="16.5" customHeight="1">
      <c r="A168" s="50" t="s">
        <v>67</v>
      </c>
      <c r="B168" s="66" t="s">
        <v>31</v>
      </c>
      <c r="C168" s="71" t="s">
        <v>102</v>
      </c>
      <c r="D168" s="71" t="s">
        <v>205</v>
      </c>
      <c r="E168" s="43"/>
      <c r="F168" s="43"/>
      <c r="G168" s="77">
        <f>G170</f>
        <v>480</v>
      </c>
      <c r="H168" s="10"/>
    </row>
    <row r="169" spans="1:7" ht="13.5">
      <c r="A169" s="51" t="s">
        <v>220</v>
      </c>
      <c r="B169" s="67" t="s">
        <v>31</v>
      </c>
      <c r="C169" s="15" t="s">
        <v>102</v>
      </c>
      <c r="D169" s="15" t="s">
        <v>216</v>
      </c>
      <c r="E169" s="19"/>
      <c r="F169" s="19"/>
      <c r="G169" s="76"/>
    </row>
    <row r="170" spans="1:8" ht="29.25" customHeight="1">
      <c r="A170" s="51" t="s">
        <v>163</v>
      </c>
      <c r="B170" s="67" t="s">
        <v>31</v>
      </c>
      <c r="C170" s="15" t="s">
        <v>102</v>
      </c>
      <c r="D170" s="15" t="s">
        <v>206</v>
      </c>
      <c r="E170" s="19"/>
      <c r="F170" s="19"/>
      <c r="G170" s="76">
        <f aca="true" t="shared" si="8" ref="G170:G175">G171</f>
        <v>480</v>
      </c>
      <c r="H170" s="10"/>
    </row>
    <row r="171" spans="1:8" ht="27">
      <c r="A171" s="51" t="s">
        <v>145</v>
      </c>
      <c r="B171" s="67" t="s">
        <v>31</v>
      </c>
      <c r="C171" s="15" t="s">
        <v>102</v>
      </c>
      <c r="D171" s="15" t="s">
        <v>207</v>
      </c>
      <c r="E171" s="19"/>
      <c r="F171" s="19"/>
      <c r="G171" s="76">
        <f t="shared" si="8"/>
        <v>480</v>
      </c>
      <c r="H171" s="10"/>
    </row>
    <row r="172" spans="1:8" ht="13.5">
      <c r="A172" s="52" t="s">
        <v>175</v>
      </c>
      <c r="B172" s="67" t="s">
        <v>31</v>
      </c>
      <c r="C172" s="15" t="s">
        <v>102</v>
      </c>
      <c r="D172" s="15" t="s">
        <v>244</v>
      </c>
      <c r="E172" s="19"/>
      <c r="F172" s="19"/>
      <c r="G172" s="76">
        <f t="shared" si="8"/>
        <v>480</v>
      </c>
      <c r="H172" s="10"/>
    </row>
    <row r="173" spans="1:8" ht="27">
      <c r="A173" s="52" t="s">
        <v>148</v>
      </c>
      <c r="B173" s="67" t="s">
        <v>31</v>
      </c>
      <c r="C173" s="15" t="s">
        <v>102</v>
      </c>
      <c r="D173" s="15" t="s">
        <v>244</v>
      </c>
      <c r="E173" s="19" t="s">
        <v>5</v>
      </c>
      <c r="F173" s="19"/>
      <c r="G173" s="76">
        <f t="shared" si="8"/>
        <v>480</v>
      </c>
      <c r="H173" s="10"/>
    </row>
    <row r="174" spans="1:8" ht="13.5" hidden="1">
      <c r="A174" s="52" t="s">
        <v>4</v>
      </c>
      <c r="B174" s="67" t="s">
        <v>31</v>
      </c>
      <c r="C174" s="15" t="s">
        <v>102</v>
      </c>
      <c r="D174" s="15" t="s">
        <v>244</v>
      </c>
      <c r="E174" s="19" t="s">
        <v>139</v>
      </c>
      <c r="F174" s="19" t="s">
        <v>5</v>
      </c>
      <c r="G174" s="76">
        <f t="shared" si="8"/>
        <v>480</v>
      </c>
      <c r="H174" s="10"/>
    </row>
    <row r="175" spans="1:8" ht="13.5" hidden="1">
      <c r="A175" s="52" t="s">
        <v>40</v>
      </c>
      <c r="B175" s="67" t="s">
        <v>31</v>
      </c>
      <c r="C175" s="15" t="s">
        <v>102</v>
      </c>
      <c r="D175" s="15" t="s">
        <v>244</v>
      </c>
      <c r="E175" s="19" t="s">
        <v>139</v>
      </c>
      <c r="F175" s="19" t="s">
        <v>10</v>
      </c>
      <c r="G175" s="76">
        <f t="shared" si="8"/>
        <v>480</v>
      </c>
      <c r="H175" s="10"/>
    </row>
    <row r="176" spans="1:8" ht="19.5" customHeight="1" hidden="1">
      <c r="A176" s="52" t="s">
        <v>41</v>
      </c>
      <c r="B176" s="67" t="s">
        <v>31</v>
      </c>
      <c r="C176" s="15" t="s">
        <v>102</v>
      </c>
      <c r="D176" s="15" t="s">
        <v>244</v>
      </c>
      <c r="E176" s="19" t="s">
        <v>139</v>
      </c>
      <c r="F176" s="19" t="s">
        <v>19</v>
      </c>
      <c r="G176" s="30">
        <v>480</v>
      </c>
      <c r="H176" s="10"/>
    </row>
    <row r="177" spans="1:8" ht="13.5">
      <c r="A177" s="99" t="s">
        <v>64</v>
      </c>
      <c r="B177" s="66" t="s">
        <v>31</v>
      </c>
      <c r="C177" s="71" t="s">
        <v>111</v>
      </c>
      <c r="D177" s="43" t="s">
        <v>205</v>
      </c>
      <c r="E177" s="43"/>
      <c r="F177" s="43"/>
      <c r="G177" s="40">
        <f>G201+G225</f>
        <v>44030.700000000004</v>
      </c>
      <c r="H177" s="10"/>
    </row>
    <row r="178" spans="1:8" ht="14.25" hidden="1">
      <c r="A178" s="84" t="s">
        <v>55</v>
      </c>
      <c r="B178" s="67" t="s">
        <v>31</v>
      </c>
      <c r="C178" s="72" t="s">
        <v>103</v>
      </c>
      <c r="D178" s="72" t="s">
        <v>52</v>
      </c>
      <c r="E178" s="74"/>
      <c r="F178" s="74" t="s">
        <v>3</v>
      </c>
      <c r="G178" s="73">
        <f>G179</f>
        <v>0</v>
      </c>
      <c r="H178" s="10"/>
    </row>
    <row r="179" spans="1:8" ht="13.5" hidden="1">
      <c r="A179" s="98" t="s">
        <v>42</v>
      </c>
      <c r="B179" s="67" t="s">
        <v>31</v>
      </c>
      <c r="C179" s="68" t="s">
        <v>103</v>
      </c>
      <c r="D179" s="68" t="s">
        <v>52</v>
      </c>
      <c r="E179" s="75"/>
      <c r="F179" s="75" t="s">
        <v>3</v>
      </c>
      <c r="G179" s="70">
        <f>G180</f>
        <v>0</v>
      </c>
      <c r="H179" s="10"/>
    </row>
    <row r="180" spans="1:8" ht="17.25" customHeight="1" hidden="1">
      <c r="A180" s="86" t="s">
        <v>4</v>
      </c>
      <c r="B180" s="69" t="s">
        <v>31</v>
      </c>
      <c r="C180" s="15" t="s">
        <v>103</v>
      </c>
      <c r="D180" s="15" t="s">
        <v>52</v>
      </c>
      <c r="E180" s="19"/>
      <c r="F180" s="19" t="s">
        <v>5</v>
      </c>
      <c r="G180" s="30">
        <f>G181</f>
        <v>0</v>
      </c>
      <c r="H180" s="10"/>
    </row>
    <row r="181" spans="1:8" ht="13.5" hidden="1">
      <c r="A181" s="86" t="s">
        <v>40</v>
      </c>
      <c r="B181" s="88" t="s">
        <v>31</v>
      </c>
      <c r="C181" s="15" t="s">
        <v>103</v>
      </c>
      <c r="D181" s="15" t="s">
        <v>52</v>
      </c>
      <c r="E181" s="19"/>
      <c r="F181" s="19" t="s">
        <v>10</v>
      </c>
      <c r="G181" s="30">
        <f>G182</f>
        <v>0</v>
      </c>
      <c r="H181" s="10"/>
    </row>
    <row r="182" spans="1:7" ht="13.5" hidden="1">
      <c r="A182" s="86" t="s">
        <v>48</v>
      </c>
      <c r="B182" s="67" t="s">
        <v>31</v>
      </c>
      <c r="C182" s="15" t="s">
        <v>103</v>
      </c>
      <c r="D182" s="15" t="s">
        <v>52</v>
      </c>
      <c r="E182" s="19"/>
      <c r="F182" s="19" t="s">
        <v>18</v>
      </c>
      <c r="G182" s="30"/>
    </row>
    <row r="183" spans="1:8" ht="42.75" hidden="1">
      <c r="A183" s="84" t="s">
        <v>119</v>
      </c>
      <c r="B183" s="67" t="s">
        <v>31</v>
      </c>
      <c r="C183" s="72" t="s">
        <v>103</v>
      </c>
      <c r="D183" s="72" t="s">
        <v>120</v>
      </c>
      <c r="E183" s="74"/>
      <c r="F183" s="74" t="s">
        <v>3</v>
      </c>
      <c r="G183" s="73">
        <f>G184</f>
        <v>0</v>
      </c>
      <c r="H183" s="10"/>
    </row>
    <row r="184" spans="1:8" ht="13.5" hidden="1">
      <c r="A184" s="98" t="s">
        <v>42</v>
      </c>
      <c r="B184" s="67" t="s">
        <v>31</v>
      </c>
      <c r="C184" s="68" t="s">
        <v>103</v>
      </c>
      <c r="D184" s="68" t="s">
        <v>120</v>
      </c>
      <c r="E184" s="75"/>
      <c r="F184" s="75" t="s">
        <v>3</v>
      </c>
      <c r="G184" s="70">
        <f>G185</f>
        <v>0</v>
      </c>
      <c r="H184" s="10"/>
    </row>
    <row r="185" spans="1:8" ht="14.25" hidden="1">
      <c r="A185" s="86" t="s">
        <v>4</v>
      </c>
      <c r="B185" s="69" t="s">
        <v>31</v>
      </c>
      <c r="C185" s="15" t="s">
        <v>103</v>
      </c>
      <c r="D185" s="15" t="s">
        <v>120</v>
      </c>
      <c r="E185" s="19"/>
      <c r="F185" s="19" t="s">
        <v>5</v>
      </c>
      <c r="G185" s="30">
        <f>G186</f>
        <v>0</v>
      </c>
      <c r="H185" s="10"/>
    </row>
    <row r="186" spans="1:8" ht="14.25" hidden="1">
      <c r="A186" s="86" t="s">
        <v>40</v>
      </c>
      <c r="B186" s="69" t="s">
        <v>31</v>
      </c>
      <c r="C186" s="15" t="s">
        <v>103</v>
      </c>
      <c r="D186" s="15" t="s">
        <v>120</v>
      </c>
      <c r="E186" s="19"/>
      <c r="F186" s="19" t="s">
        <v>10</v>
      </c>
      <c r="G186" s="30">
        <f>G187+G188</f>
        <v>0</v>
      </c>
      <c r="H186" s="10"/>
    </row>
    <row r="187" spans="1:7" ht="13.5" hidden="1">
      <c r="A187" s="86" t="s">
        <v>48</v>
      </c>
      <c r="B187" s="88" t="s">
        <v>31</v>
      </c>
      <c r="C187" s="15" t="s">
        <v>103</v>
      </c>
      <c r="D187" s="15" t="s">
        <v>120</v>
      </c>
      <c r="E187" s="19"/>
      <c r="F187" s="19" t="s">
        <v>18</v>
      </c>
      <c r="G187" s="30"/>
    </row>
    <row r="188" spans="1:7" ht="13.5" hidden="1">
      <c r="A188" s="86" t="s">
        <v>41</v>
      </c>
      <c r="B188" s="67" t="s">
        <v>31</v>
      </c>
      <c r="C188" s="15" t="s">
        <v>29</v>
      </c>
      <c r="D188" s="15" t="s">
        <v>49</v>
      </c>
      <c r="E188" s="19"/>
      <c r="F188" s="19" t="s">
        <v>19</v>
      </c>
      <c r="G188" s="30"/>
    </row>
    <row r="189" spans="1:8" ht="27" hidden="1">
      <c r="A189" s="90" t="s">
        <v>163</v>
      </c>
      <c r="B189" s="66" t="s">
        <v>31</v>
      </c>
      <c r="C189" s="71" t="s">
        <v>103</v>
      </c>
      <c r="D189" s="71" t="s">
        <v>135</v>
      </c>
      <c r="E189" s="43"/>
      <c r="F189" s="43" t="s">
        <v>3</v>
      </c>
      <c r="G189" s="40">
        <f>G190</f>
        <v>0</v>
      </c>
      <c r="H189" s="10"/>
    </row>
    <row r="190" spans="1:8" ht="28.5" hidden="1">
      <c r="A190" s="94" t="s">
        <v>145</v>
      </c>
      <c r="B190" s="69" t="s">
        <v>31</v>
      </c>
      <c r="C190" s="72" t="s">
        <v>103</v>
      </c>
      <c r="D190" s="72" t="s">
        <v>130</v>
      </c>
      <c r="E190" s="74"/>
      <c r="F190" s="74" t="s">
        <v>3</v>
      </c>
      <c r="G190" s="73">
        <f>G196+G191</f>
        <v>0</v>
      </c>
      <c r="H190" s="10"/>
    </row>
    <row r="191" spans="1:8" ht="28.5" hidden="1">
      <c r="A191" s="84" t="s">
        <v>185</v>
      </c>
      <c r="B191" s="69" t="s">
        <v>31</v>
      </c>
      <c r="C191" s="72" t="s">
        <v>103</v>
      </c>
      <c r="D191" s="72" t="s">
        <v>183</v>
      </c>
      <c r="E191" s="74"/>
      <c r="F191" s="74" t="s">
        <v>3</v>
      </c>
      <c r="G191" s="73">
        <f>G192</f>
        <v>0</v>
      </c>
      <c r="H191" s="10"/>
    </row>
    <row r="192" spans="1:8" ht="27" hidden="1">
      <c r="A192" s="85" t="s">
        <v>184</v>
      </c>
      <c r="B192" s="88" t="s">
        <v>31</v>
      </c>
      <c r="C192" s="68" t="s">
        <v>103</v>
      </c>
      <c r="D192" s="68" t="s">
        <v>183</v>
      </c>
      <c r="E192" s="75"/>
      <c r="F192" s="75" t="s">
        <v>3</v>
      </c>
      <c r="G192" s="70">
        <f>G193</f>
        <v>0</v>
      </c>
      <c r="H192" s="10"/>
    </row>
    <row r="193" spans="1:8" ht="13.5" hidden="1">
      <c r="A193" s="86" t="s">
        <v>4</v>
      </c>
      <c r="B193" s="67" t="s">
        <v>31</v>
      </c>
      <c r="C193" s="15" t="s">
        <v>103</v>
      </c>
      <c r="D193" s="15" t="s">
        <v>183</v>
      </c>
      <c r="E193" s="19"/>
      <c r="F193" s="19" t="s">
        <v>5</v>
      </c>
      <c r="G193" s="30">
        <f>G194</f>
        <v>0</v>
      </c>
      <c r="H193" s="10"/>
    </row>
    <row r="194" spans="1:8" ht="13.5" hidden="1">
      <c r="A194" s="86" t="s">
        <v>40</v>
      </c>
      <c r="B194" s="67" t="s">
        <v>31</v>
      </c>
      <c r="C194" s="15" t="s">
        <v>103</v>
      </c>
      <c r="D194" s="15" t="s">
        <v>183</v>
      </c>
      <c r="E194" s="19"/>
      <c r="F194" s="19" t="s">
        <v>10</v>
      </c>
      <c r="G194" s="30">
        <f>G195</f>
        <v>0</v>
      </c>
      <c r="H194" s="10"/>
    </row>
    <row r="195" spans="1:7" ht="13.5" hidden="1">
      <c r="A195" s="86" t="s">
        <v>48</v>
      </c>
      <c r="B195" s="67" t="s">
        <v>31</v>
      </c>
      <c r="C195" s="15" t="s">
        <v>103</v>
      </c>
      <c r="D195" s="15" t="s">
        <v>183</v>
      </c>
      <c r="E195" s="19"/>
      <c r="F195" s="19" t="s">
        <v>18</v>
      </c>
      <c r="G195" s="30"/>
    </row>
    <row r="196" spans="1:8" ht="27" hidden="1">
      <c r="A196" s="85" t="s">
        <v>148</v>
      </c>
      <c r="B196" s="88" t="s">
        <v>31</v>
      </c>
      <c r="C196" s="68" t="s">
        <v>103</v>
      </c>
      <c r="D196" s="68" t="s">
        <v>128</v>
      </c>
      <c r="E196" s="75"/>
      <c r="F196" s="75" t="s">
        <v>3</v>
      </c>
      <c r="G196" s="70">
        <f>G197</f>
        <v>0</v>
      </c>
      <c r="H196" s="10"/>
    </row>
    <row r="197" spans="1:8" ht="14.25" customHeight="1" hidden="1">
      <c r="A197" s="86" t="s">
        <v>4</v>
      </c>
      <c r="B197" s="67" t="s">
        <v>31</v>
      </c>
      <c r="C197" s="15" t="s">
        <v>103</v>
      </c>
      <c r="D197" s="15" t="s">
        <v>128</v>
      </c>
      <c r="E197" s="19"/>
      <c r="F197" s="19" t="s">
        <v>5</v>
      </c>
      <c r="G197" s="30">
        <f>G198</f>
        <v>0</v>
      </c>
      <c r="H197" s="10"/>
    </row>
    <row r="198" spans="1:8" ht="13.5" customHeight="1" hidden="1">
      <c r="A198" s="86" t="s">
        <v>40</v>
      </c>
      <c r="B198" s="67" t="s">
        <v>31</v>
      </c>
      <c r="C198" s="15" t="s">
        <v>103</v>
      </c>
      <c r="D198" s="15" t="s">
        <v>128</v>
      </c>
      <c r="E198" s="19"/>
      <c r="F198" s="19" t="s">
        <v>10</v>
      </c>
      <c r="G198" s="30">
        <f>G199+G200</f>
        <v>0</v>
      </c>
      <c r="H198" s="10"/>
    </row>
    <row r="199" spans="1:7" ht="12.75" customHeight="1" hidden="1">
      <c r="A199" s="86" t="s">
        <v>48</v>
      </c>
      <c r="B199" s="67" t="s">
        <v>31</v>
      </c>
      <c r="C199" s="15" t="s">
        <v>103</v>
      </c>
      <c r="D199" s="15" t="s">
        <v>128</v>
      </c>
      <c r="E199" s="19"/>
      <c r="F199" s="19" t="s">
        <v>18</v>
      </c>
      <c r="G199" s="30"/>
    </row>
    <row r="200" spans="1:7" ht="12.75" customHeight="1" hidden="1">
      <c r="A200" s="86" t="s">
        <v>41</v>
      </c>
      <c r="B200" s="67" t="s">
        <v>31</v>
      </c>
      <c r="C200" s="15" t="s">
        <v>103</v>
      </c>
      <c r="D200" s="15" t="s">
        <v>49</v>
      </c>
      <c r="E200" s="19"/>
      <c r="F200" s="19" t="s">
        <v>19</v>
      </c>
      <c r="G200" s="30"/>
    </row>
    <row r="201" spans="1:8" ht="15" customHeight="1">
      <c r="A201" s="99" t="s">
        <v>60</v>
      </c>
      <c r="B201" s="71" t="s">
        <v>31</v>
      </c>
      <c r="C201" s="71" t="s">
        <v>137</v>
      </c>
      <c r="D201" s="43" t="s">
        <v>205</v>
      </c>
      <c r="E201" s="43"/>
      <c r="F201" s="43"/>
      <c r="G201" s="40">
        <f>G202+G210</f>
        <v>616</v>
      </c>
      <c r="H201" s="10"/>
    </row>
    <row r="202" spans="1:8" ht="18" customHeight="1">
      <c r="A202" s="91" t="s">
        <v>240</v>
      </c>
      <c r="B202" s="15" t="s">
        <v>31</v>
      </c>
      <c r="C202" s="15" t="s">
        <v>137</v>
      </c>
      <c r="D202" s="19" t="s">
        <v>216</v>
      </c>
      <c r="E202" s="19"/>
      <c r="F202" s="19"/>
      <c r="G202" s="30">
        <f>G203+G217</f>
        <v>616</v>
      </c>
      <c r="H202" s="10"/>
    </row>
    <row r="203" spans="1:8" ht="30" customHeight="1">
      <c r="A203" s="91" t="s">
        <v>163</v>
      </c>
      <c r="B203" s="15" t="s">
        <v>31</v>
      </c>
      <c r="C203" s="15" t="s">
        <v>137</v>
      </c>
      <c r="D203" s="15" t="s">
        <v>206</v>
      </c>
      <c r="E203" s="19"/>
      <c r="F203" s="19"/>
      <c r="G203" s="30">
        <f>G204</f>
        <v>616</v>
      </c>
      <c r="H203" s="10"/>
    </row>
    <row r="204" spans="1:8" ht="29.25" customHeight="1">
      <c r="A204" s="91" t="s">
        <v>145</v>
      </c>
      <c r="B204" s="67" t="s">
        <v>31</v>
      </c>
      <c r="C204" s="67" t="s">
        <v>137</v>
      </c>
      <c r="D204" s="67" t="s">
        <v>207</v>
      </c>
      <c r="E204" s="19"/>
      <c r="F204" s="19"/>
      <c r="G204" s="30">
        <f>G205</f>
        <v>616</v>
      </c>
      <c r="H204" s="10"/>
    </row>
    <row r="205" spans="1:8" ht="29.25" customHeight="1">
      <c r="A205" s="91" t="s">
        <v>175</v>
      </c>
      <c r="B205" s="67" t="s">
        <v>31</v>
      </c>
      <c r="C205" s="67" t="s">
        <v>137</v>
      </c>
      <c r="D205" s="67" t="s">
        <v>244</v>
      </c>
      <c r="E205" s="19"/>
      <c r="F205" s="19"/>
      <c r="G205" s="30">
        <f>G206</f>
        <v>616</v>
      </c>
      <c r="H205" s="10"/>
    </row>
    <row r="206" spans="1:8" ht="29.25" customHeight="1">
      <c r="A206" s="86" t="s">
        <v>217</v>
      </c>
      <c r="B206" s="67" t="s">
        <v>31</v>
      </c>
      <c r="C206" s="67" t="s">
        <v>137</v>
      </c>
      <c r="D206" s="67" t="s">
        <v>244</v>
      </c>
      <c r="E206" s="19" t="s">
        <v>5</v>
      </c>
      <c r="F206" s="19"/>
      <c r="G206" s="30">
        <f>G207+G208+G209</f>
        <v>616</v>
      </c>
      <c r="H206" s="10"/>
    </row>
    <row r="207" spans="1:8" ht="29.25" customHeight="1" hidden="1">
      <c r="A207" s="91"/>
      <c r="B207" s="67"/>
      <c r="C207" s="67"/>
      <c r="D207" s="67"/>
      <c r="E207" s="19" t="s">
        <v>139</v>
      </c>
      <c r="F207" s="19" t="s">
        <v>19</v>
      </c>
      <c r="G207" s="30">
        <v>392</v>
      </c>
      <c r="H207" s="10"/>
    </row>
    <row r="208" spans="1:8" ht="29.25" customHeight="1" hidden="1">
      <c r="A208" s="91"/>
      <c r="B208" s="15"/>
      <c r="C208" s="15"/>
      <c r="D208" s="15"/>
      <c r="E208" s="19" t="s">
        <v>139</v>
      </c>
      <c r="F208" s="19" t="s">
        <v>25</v>
      </c>
      <c r="G208" s="30">
        <f>16+197</f>
        <v>213</v>
      </c>
      <c r="H208" s="10"/>
    </row>
    <row r="209" spans="1:8" ht="29.25" customHeight="1" hidden="1">
      <c r="A209" s="91"/>
      <c r="B209" s="15"/>
      <c r="C209" s="15"/>
      <c r="D209" s="15"/>
      <c r="E209" s="19" t="s">
        <v>139</v>
      </c>
      <c r="F209" s="19" t="s">
        <v>27</v>
      </c>
      <c r="G209" s="30">
        <v>11</v>
      </c>
      <c r="H209" s="10"/>
    </row>
    <row r="210" spans="1:8" ht="29.25" customHeight="1" hidden="1">
      <c r="A210" s="86" t="s">
        <v>159</v>
      </c>
      <c r="B210" s="15" t="s">
        <v>31</v>
      </c>
      <c r="C210" s="15" t="s">
        <v>137</v>
      </c>
      <c r="D210" s="15" t="s">
        <v>226</v>
      </c>
      <c r="E210" s="19"/>
      <c r="F210" s="19" t="s">
        <v>3</v>
      </c>
      <c r="G210" s="30">
        <f>G211</f>
        <v>0</v>
      </c>
      <c r="H210" s="10"/>
    </row>
    <row r="211" spans="1:8" ht="28.5" customHeight="1" hidden="1">
      <c r="A211" s="86" t="s">
        <v>181</v>
      </c>
      <c r="B211" s="15" t="s">
        <v>31</v>
      </c>
      <c r="C211" s="15" t="s">
        <v>137</v>
      </c>
      <c r="D211" s="15" t="s">
        <v>248</v>
      </c>
      <c r="E211" s="19"/>
      <c r="F211" s="19" t="s">
        <v>3</v>
      </c>
      <c r="G211" s="30">
        <f>G213</f>
        <v>0</v>
      </c>
      <c r="H211" s="10"/>
    </row>
    <row r="212" spans="1:8" ht="30.75" customHeight="1" hidden="1">
      <c r="A212" s="86" t="s">
        <v>159</v>
      </c>
      <c r="B212" s="15" t="s">
        <v>31</v>
      </c>
      <c r="C212" s="15" t="s">
        <v>137</v>
      </c>
      <c r="D212" s="15" t="s">
        <v>247</v>
      </c>
      <c r="E212" s="19"/>
      <c r="F212" s="19" t="s">
        <v>5</v>
      </c>
      <c r="G212" s="30">
        <f>G213</f>
        <v>0</v>
      </c>
      <c r="H212" s="10"/>
    </row>
    <row r="213" spans="1:8" ht="29.25" customHeight="1" hidden="1">
      <c r="A213" s="86" t="s">
        <v>217</v>
      </c>
      <c r="B213" s="15" t="s">
        <v>31</v>
      </c>
      <c r="C213" s="15" t="s">
        <v>137</v>
      </c>
      <c r="D213" s="15" t="s">
        <v>247</v>
      </c>
      <c r="E213" s="19" t="s">
        <v>5</v>
      </c>
      <c r="F213" s="19" t="s">
        <v>10</v>
      </c>
      <c r="G213" s="30">
        <f>G215</f>
        <v>0</v>
      </c>
      <c r="H213" s="10"/>
    </row>
    <row r="214" spans="1:7" ht="14.25" customHeight="1" hidden="1">
      <c r="A214" s="86" t="s">
        <v>41</v>
      </c>
      <c r="B214" s="15" t="s">
        <v>31</v>
      </c>
      <c r="C214" s="15" t="s">
        <v>137</v>
      </c>
      <c r="D214" s="15" t="s">
        <v>247</v>
      </c>
      <c r="E214" s="19"/>
      <c r="F214" s="19" t="s">
        <v>19</v>
      </c>
      <c r="G214" s="30"/>
    </row>
    <row r="215" spans="1:8" ht="14.25" customHeight="1" hidden="1">
      <c r="A215" s="86" t="s">
        <v>22</v>
      </c>
      <c r="B215" s="15" t="s">
        <v>31</v>
      </c>
      <c r="C215" s="15" t="s">
        <v>137</v>
      </c>
      <c r="D215" s="15" t="s">
        <v>247</v>
      </c>
      <c r="E215" s="19"/>
      <c r="F215" s="19" t="s">
        <v>23</v>
      </c>
      <c r="G215" s="30">
        <f>G216</f>
        <v>0</v>
      </c>
      <c r="H215" s="10"/>
    </row>
    <row r="216" spans="1:7" ht="15.75" customHeight="1" hidden="1">
      <c r="A216" s="86" t="s">
        <v>26</v>
      </c>
      <c r="B216" s="15" t="s">
        <v>31</v>
      </c>
      <c r="C216" s="15" t="s">
        <v>137</v>
      </c>
      <c r="D216" s="15" t="s">
        <v>247</v>
      </c>
      <c r="E216" s="19"/>
      <c r="F216" s="19" t="s">
        <v>27</v>
      </c>
      <c r="G216" s="30"/>
    </row>
    <row r="217" spans="1:8" ht="42" customHeight="1" hidden="1">
      <c r="A217" s="36" t="s">
        <v>160</v>
      </c>
      <c r="B217" s="71" t="s">
        <v>31</v>
      </c>
      <c r="C217" s="71" t="s">
        <v>137</v>
      </c>
      <c r="D217" s="71" t="s">
        <v>158</v>
      </c>
      <c r="E217" s="43"/>
      <c r="F217" s="43" t="s">
        <v>3</v>
      </c>
      <c r="G217" s="40">
        <f>G218</f>
        <v>0</v>
      </c>
      <c r="H217" s="10"/>
    </row>
    <row r="218" spans="1:8" ht="28.5" hidden="1">
      <c r="A218" s="84" t="s">
        <v>159</v>
      </c>
      <c r="B218" s="71" t="s">
        <v>31</v>
      </c>
      <c r="C218" s="72" t="s">
        <v>137</v>
      </c>
      <c r="D218" s="72" t="s">
        <v>138</v>
      </c>
      <c r="E218" s="74"/>
      <c r="F218" s="74" t="s">
        <v>3</v>
      </c>
      <c r="G218" s="73">
        <f>G219</f>
        <v>0</v>
      </c>
      <c r="H218" s="10"/>
    </row>
    <row r="219" spans="1:8" ht="27" hidden="1">
      <c r="A219" s="85" t="s">
        <v>148</v>
      </c>
      <c r="B219" s="68" t="s">
        <v>31</v>
      </c>
      <c r="C219" s="68" t="s">
        <v>137</v>
      </c>
      <c r="D219" s="68" t="s">
        <v>138</v>
      </c>
      <c r="E219" s="75"/>
      <c r="F219" s="75" t="s">
        <v>3</v>
      </c>
      <c r="G219" s="70">
        <f>G220+G224</f>
        <v>0</v>
      </c>
      <c r="H219" s="10"/>
    </row>
    <row r="220" spans="1:8" ht="13.5" hidden="1">
      <c r="A220" s="86" t="s">
        <v>4</v>
      </c>
      <c r="B220" s="15" t="s">
        <v>31</v>
      </c>
      <c r="C220" s="15" t="s">
        <v>137</v>
      </c>
      <c r="D220" s="15" t="s">
        <v>138</v>
      </c>
      <c r="E220" s="19"/>
      <c r="F220" s="19" t="s">
        <v>5</v>
      </c>
      <c r="G220" s="30">
        <f>G221</f>
        <v>0</v>
      </c>
      <c r="H220" s="10"/>
    </row>
    <row r="221" spans="1:8" ht="13.5" hidden="1">
      <c r="A221" s="92" t="s">
        <v>40</v>
      </c>
      <c r="B221" s="15" t="s">
        <v>31</v>
      </c>
      <c r="C221" s="15" t="s">
        <v>137</v>
      </c>
      <c r="D221" s="15" t="s">
        <v>138</v>
      </c>
      <c r="E221" s="19"/>
      <c r="F221" s="19" t="s">
        <v>10</v>
      </c>
      <c r="G221" s="30">
        <f>G222</f>
        <v>0</v>
      </c>
      <c r="H221" s="10"/>
    </row>
    <row r="222" spans="1:7" ht="13.5" hidden="1">
      <c r="A222" s="86" t="s">
        <v>41</v>
      </c>
      <c r="B222" s="15" t="s">
        <v>31</v>
      </c>
      <c r="C222" s="15" t="s">
        <v>137</v>
      </c>
      <c r="D222" s="15" t="s">
        <v>138</v>
      </c>
      <c r="E222" s="19"/>
      <c r="F222" s="19" t="s">
        <v>19</v>
      </c>
      <c r="G222" s="30"/>
    </row>
    <row r="223" spans="1:8" ht="13.5" hidden="1">
      <c r="A223" s="86" t="s">
        <v>22</v>
      </c>
      <c r="B223" s="67" t="s">
        <v>31</v>
      </c>
      <c r="C223" s="15" t="s">
        <v>137</v>
      </c>
      <c r="D223" s="15" t="s">
        <v>138</v>
      </c>
      <c r="E223" s="19"/>
      <c r="F223" s="19" t="s">
        <v>23</v>
      </c>
      <c r="G223" s="30">
        <f>G224</f>
        <v>0</v>
      </c>
      <c r="H223" s="10"/>
    </row>
    <row r="224" spans="1:7" ht="13.5" hidden="1">
      <c r="A224" s="86" t="s">
        <v>24</v>
      </c>
      <c r="B224" s="67" t="s">
        <v>31</v>
      </c>
      <c r="C224" s="15" t="s">
        <v>137</v>
      </c>
      <c r="D224" s="15" t="s">
        <v>138</v>
      </c>
      <c r="E224" s="19"/>
      <c r="F224" s="19" t="s">
        <v>25</v>
      </c>
      <c r="G224" s="30"/>
    </row>
    <row r="225" spans="1:8" ht="20.25" customHeight="1">
      <c r="A225" s="90" t="s">
        <v>34</v>
      </c>
      <c r="B225" s="66" t="s">
        <v>31</v>
      </c>
      <c r="C225" s="71" t="s">
        <v>104</v>
      </c>
      <c r="D225" s="71" t="s">
        <v>205</v>
      </c>
      <c r="E225" s="43"/>
      <c r="F225" s="43" t="s">
        <v>3</v>
      </c>
      <c r="G225" s="40">
        <f>G244+G226+G235</f>
        <v>43414.700000000004</v>
      </c>
      <c r="H225" s="10"/>
    </row>
    <row r="226" spans="1:8" ht="15" customHeight="1" hidden="1">
      <c r="A226" s="84" t="s">
        <v>89</v>
      </c>
      <c r="B226" s="66" t="s">
        <v>31</v>
      </c>
      <c r="C226" s="72" t="s">
        <v>104</v>
      </c>
      <c r="D226" s="72" t="s">
        <v>88</v>
      </c>
      <c r="E226" s="74"/>
      <c r="F226" s="74" t="s">
        <v>3</v>
      </c>
      <c r="G226" s="73">
        <f>G227+G231</f>
        <v>0</v>
      </c>
      <c r="H226" s="10"/>
    </row>
    <row r="227" spans="1:8" ht="15" customHeight="1" hidden="1">
      <c r="A227" s="98" t="s">
        <v>86</v>
      </c>
      <c r="B227" s="66" t="s">
        <v>31</v>
      </c>
      <c r="C227" s="68" t="s">
        <v>104</v>
      </c>
      <c r="D227" s="68" t="s">
        <v>88</v>
      </c>
      <c r="E227" s="75"/>
      <c r="F227" s="75" t="s">
        <v>3</v>
      </c>
      <c r="G227" s="70">
        <f>G228</f>
        <v>0</v>
      </c>
      <c r="H227" s="10"/>
    </row>
    <row r="228" spans="1:8" ht="14.25" hidden="1">
      <c r="A228" s="86" t="s">
        <v>4</v>
      </c>
      <c r="B228" s="69" t="s">
        <v>31</v>
      </c>
      <c r="C228" s="15" t="s">
        <v>104</v>
      </c>
      <c r="D228" s="15" t="s">
        <v>88</v>
      </c>
      <c r="E228" s="19"/>
      <c r="F228" s="19" t="s">
        <v>5</v>
      </c>
      <c r="G228" s="30">
        <f>G229</f>
        <v>0</v>
      </c>
      <c r="H228" s="10"/>
    </row>
    <row r="229" spans="1:8" ht="14.25" hidden="1">
      <c r="A229" s="92" t="s">
        <v>40</v>
      </c>
      <c r="B229" s="69" t="s">
        <v>31</v>
      </c>
      <c r="C229" s="15" t="s">
        <v>104</v>
      </c>
      <c r="D229" s="19" t="s">
        <v>88</v>
      </c>
      <c r="E229" s="19"/>
      <c r="F229" s="19" t="s">
        <v>10</v>
      </c>
      <c r="G229" s="30">
        <f>G230</f>
        <v>0</v>
      </c>
      <c r="H229" s="10"/>
    </row>
    <row r="230" spans="1:7" ht="13.5" hidden="1">
      <c r="A230" s="86" t="s">
        <v>41</v>
      </c>
      <c r="B230" s="66" t="s">
        <v>31</v>
      </c>
      <c r="C230" s="15" t="s">
        <v>104</v>
      </c>
      <c r="D230" s="15" t="s">
        <v>88</v>
      </c>
      <c r="E230" s="15"/>
      <c r="F230" s="15" t="s">
        <v>19</v>
      </c>
      <c r="G230" s="76"/>
    </row>
    <row r="231" spans="1:8" ht="14.25" hidden="1">
      <c r="A231" s="98" t="s">
        <v>42</v>
      </c>
      <c r="B231" s="69" t="s">
        <v>31</v>
      </c>
      <c r="C231" s="68" t="s">
        <v>104</v>
      </c>
      <c r="D231" s="68" t="s">
        <v>88</v>
      </c>
      <c r="E231" s="75"/>
      <c r="F231" s="75" t="s">
        <v>3</v>
      </c>
      <c r="G231" s="70">
        <f>G232</f>
        <v>0</v>
      </c>
      <c r="H231" s="10"/>
    </row>
    <row r="232" spans="1:8" ht="13.5" hidden="1">
      <c r="A232" s="86" t="s">
        <v>4</v>
      </c>
      <c r="B232" s="66" t="s">
        <v>31</v>
      </c>
      <c r="C232" s="15" t="s">
        <v>104</v>
      </c>
      <c r="D232" s="15" t="s">
        <v>88</v>
      </c>
      <c r="E232" s="19"/>
      <c r="F232" s="19" t="s">
        <v>5</v>
      </c>
      <c r="G232" s="30">
        <f>G233</f>
        <v>0</v>
      </c>
      <c r="H232" s="10"/>
    </row>
    <row r="233" spans="1:8" ht="13.5" hidden="1">
      <c r="A233" s="92" t="s">
        <v>40</v>
      </c>
      <c r="B233" s="66" t="s">
        <v>31</v>
      </c>
      <c r="C233" s="15" t="s">
        <v>104</v>
      </c>
      <c r="D233" s="19" t="s">
        <v>88</v>
      </c>
      <c r="E233" s="19"/>
      <c r="F233" s="19" t="s">
        <v>10</v>
      </c>
      <c r="G233" s="30">
        <f>G234</f>
        <v>0</v>
      </c>
      <c r="H233" s="10"/>
    </row>
    <row r="234" spans="1:7" ht="13.5" hidden="1">
      <c r="A234" s="86" t="s">
        <v>41</v>
      </c>
      <c r="B234" s="66" t="s">
        <v>31</v>
      </c>
      <c r="C234" s="15" t="s">
        <v>104</v>
      </c>
      <c r="D234" s="15" t="s">
        <v>88</v>
      </c>
      <c r="E234" s="15"/>
      <c r="F234" s="15" t="s">
        <v>19</v>
      </c>
      <c r="G234" s="76"/>
    </row>
    <row r="235" spans="1:8" ht="24.75" customHeight="1">
      <c r="A235" s="86" t="s">
        <v>157</v>
      </c>
      <c r="B235" s="15" t="s">
        <v>31</v>
      </c>
      <c r="C235" s="15" t="s">
        <v>104</v>
      </c>
      <c r="D235" s="15" t="s">
        <v>226</v>
      </c>
      <c r="E235" s="15"/>
      <c r="F235" s="15"/>
      <c r="G235" s="76">
        <f>G236</f>
        <v>500</v>
      </c>
      <c r="H235" s="10"/>
    </row>
    <row r="236" spans="1:8" ht="50.25" customHeight="1">
      <c r="A236" s="86" t="s">
        <v>160</v>
      </c>
      <c r="B236" s="15" t="s">
        <v>31</v>
      </c>
      <c r="C236" s="15" t="s">
        <v>104</v>
      </c>
      <c r="D236" s="15" t="s">
        <v>229</v>
      </c>
      <c r="E236" s="19"/>
      <c r="F236" s="19" t="s">
        <v>3</v>
      </c>
      <c r="G236" s="30">
        <f>G237</f>
        <v>500</v>
      </c>
      <c r="H236" s="10"/>
    </row>
    <row r="237" spans="1:8" ht="37.5" customHeight="1">
      <c r="A237" s="86" t="s">
        <v>159</v>
      </c>
      <c r="B237" s="15" t="s">
        <v>31</v>
      </c>
      <c r="C237" s="15" t="s">
        <v>104</v>
      </c>
      <c r="D237" s="15" t="s">
        <v>231</v>
      </c>
      <c r="E237" s="19"/>
      <c r="F237" s="19" t="s">
        <v>3</v>
      </c>
      <c r="G237" s="30">
        <f>G238</f>
        <v>500</v>
      </c>
      <c r="H237" s="10"/>
    </row>
    <row r="238" spans="1:8" ht="35.25" customHeight="1">
      <c r="A238" s="86" t="s">
        <v>217</v>
      </c>
      <c r="B238" s="15" t="s">
        <v>31</v>
      </c>
      <c r="C238" s="15" t="s">
        <v>104</v>
      </c>
      <c r="D238" s="15" t="s">
        <v>231</v>
      </c>
      <c r="E238" s="19" t="s">
        <v>5</v>
      </c>
      <c r="F238" s="19" t="s">
        <v>3</v>
      </c>
      <c r="G238" s="30">
        <f>G239+G243</f>
        <v>500</v>
      </c>
      <c r="H238" s="10"/>
    </row>
    <row r="239" spans="1:8" ht="13.5" hidden="1">
      <c r="A239" s="86" t="s">
        <v>4</v>
      </c>
      <c r="B239" s="15" t="s">
        <v>31</v>
      </c>
      <c r="C239" s="15" t="s">
        <v>104</v>
      </c>
      <c r="D239" s="15" t="s">
        <v>138</v>
      </c>
      <c r="E239" s="19" t="s">
        <v>139</v>
      </c>
      <c r="F239" s="19" t="s">
        <v>5</v>
      </c>
      <c r="G239" s="30">
        <f>G240</f>
        <v>500</v>
      </c>
      <c r="H239" s="10"/>
    </row>
    <row r="240" spans="1:8" ht="13.5" hidden="1">
      <c r="A240" s="92" t="s">
        <v>40</v>
      </c>
      <c r="B240" s="15" t="s">
        <v>31</v>
      </c>
      <c r="C240" s="15" t="s">
        <v>104</v>
      </c>
      <c r="D240" s="15" t="s">
        <v>138</v>
      </c>
      <c r="E240" s="19" t="s">
        <v>139</v>
      </c>
      <c r="F240" s="19" t="s">
        <v>10</v>
      </c>
      <c r="G240" s="30">
        <f>G241</f>
        <v>500</v>
      </c>
      <c r="H240" s="10"/>
    </row>
    <row r="241" spans="1:8" ht="13.5" hidden="1">
      <c r="A241" s="86" t="s">
        <v>41</v>
      </c>
      <c r="B241" s="15" t="s">
        <v>31</v>
      </c>
      <c r="C241" s="15" t="s">
        <v>104</v>
      </c>
      <c r="D241" s="15" t="s">
        <v>138</v>
      </c>
      <c r="E241" s="19" t="s">
        <v>139</v>
      </c>
      <c r="F241" s="19" t="s">
        <v>19</v>
      </c>
      <c r="G241" s="30">
        <v>500</v>
      </c>
      <c r="H241" s="10"/>
    </row>
    <row r="242" spans="1:8" ht="13.5" hidden="1">
      <c r="A242" s="86" t="s">
        <v>22</v>
      </c>
      <c r="B242" s="67" t="s">
        <v>31</v>
      </c>
      <c r="C242" s="15" t="s">
        <v>104</v>
      </c>
      <c r="D242" s="15" t="s">
        <v>138</v>
      </c>
      <c r="E242" s="19" t="s">
        <v>139</v>
      </c>
      <c r="F242" s="19" t="s">
        <v>23</v>
      </c>
      <c r="G242" s="30">
        <f>G243</f>
        <v>0</v>
      </c>
      <c r="H242" s="10"/>
    </row>
    <row r="243" spans="1:7" ht="13.5" hidden="1">
      <c r="A243" s="86" t="s">
        <v>24</v>
      </c>
      <c r="B243" s="67" t="s">
        <v>31</v>
      </c>
      <c r="C243" s="15" t="s">
        <v>104</v>
      </c>
      <c r="D243" s="15" t="s">
        <v>138</v>
      </c>
      <c r="E243" s="19" t="s">
        <v>139</v>
      </c>
      <c r="F243" s="19" t="s">
        <v>25</v>
      </c>
      <c r="G243" s="30"/>
    </row>
    <row r="244" spans="1:8" ht="34.5" customHeight="1">
      <c r="A244" s="91" t="s">
        <v>240</v>
      </c>
      <c r="B244" s="67" t="s">
        <v>31</v>
      </c>
      <c r="C244" s="15" t="s">
        <v>104</v>
      </c>
      <c r="D244" s="15" t="s">
        <v>216</v>
      </c>
      <c r="E244" s="19"/>
      <c r="F244" s="19"/>
      <c r="G244" s="30">
        <f>G249+G296</f>
        <v>42914.700000000004</v>
      </c>
      <c r="H244" s="10"/>
    </row>
    <row r="245" spans="1:8" ht="27" hidden="1">
      <c r="A245" s="86" t="s">
        <v>187</v>
      </c>
      <c r="B245" s="67" t="s">
        <v>31</v>
      </c>
      <c r="C245" s="15" t="s">
        <v>104</v>
      </c>
      <c r="D245" s="15" t="s">
        <v>188</v>
      </c>
      <c r="E245" s="19"/>
      <c r="F245" s="19" t="s">
        <v>3</v>
      </c>
      <c r="G245" s="30">
        <f>G246</f>
        <v>0</v>
      </c>
      <c r="H245" s="10"/>
    </row>
    <row r="246" spans="1:8" ht="27" hidden="1">
      <c r="A246" s="100" t="s">
        <v>148</v>
      </c>
      <c r="B246" s="15" t="s">
        <v>31</v>
      </c>
      <c r="C246" s="15" t="s">
        <v>104</v>
      </c>
      <c r="D246" s="15" t="s">
        <v>188</v>
      </c>
      <c r="E246" s="19"/>
      <c r="F246" s="19" t="s">
        <v>3</v>
      </c>
      <c r="G246" s="30">
        <f>G247</f>
        <v>0</v>
      </c>
      <c r="H246" s="10"/>
    </row>
    <row r="247" spans="1:8" ht="13.5" hidden="1">
      <c r="A247" s="86" t="s">
        <v>4</v>
      </c>
      <c r="B247" s="67" t="s">
        <v>31</v>
      </c>
      <c r="C247" s="15" t="s">
        <v>104</v>
      </c>
      <c r="D247" s="15" t="s">
        <v>188</v>
      </c>
      <c r="E247" s="19"/>
      <c r="F247" s="19" t="s">
        <v>5</v>
      </c>
      <c r="G247" s="30">
        <f>G248</f>
        <v>0</v>
      </c>
      <c r="H247" s="10"/>
    </row>
    <row r="248" spans="1:7" ht="13.5" hidden="1">
      <c r="A248" s="86" t="s">
        <v>24</v>
      </c>
      <c r="B248" s="67" t="s">
        <v>31</v>
      </c>
      <c r="C248" s="15" t="s">
        <v>104</v>
      </c>
      <c r="D248" s="19" t="s">
        <v>188</v>
      </c>
      <c r="E248" s="19"/>
      <c r="F248" s="19" t="s">
        <v>19</v>
      </c>
      <c r="G248" s="30"/>
    </row>
    <row r="249" spans="1:8" ht="35.25" customHeight="1">
      <c r="A249" s="91" t="s">
        <v>163</v>
      </c>
      <c r="B249" s="67" t="s">
        <v>31</v>
      </c>
      <c r="C249" s="15" t="s">
        <v>104</v>
      </c>
      <c r="D249" s="15" t="s">
        <v>206</v>
      </c>
      <c r="E249" s="19"/>
      <c r="F249" s="19"/>
      <c r="G249" s="30">
        <f>G250+G292</f>
        <v>41130.00000000001</v>
      </c>
      <c r="H249" s="10"/>
    </row>
    <row r="250" spans="1:8" ht="34.5" customHeight="1">
      <c r="A250" s="91" t="s">
        <v>145</v>
      </c>
      <c r="B250" s="67" t="s">
        <v>31</v>
      </c>
      <c r="C250" s="15" t="s">
        <v>104</v>
      </c>
      <c r="D250" s="15" t="s">
        <v>207</v>
      </c>
      <c r="E250" s="19"/>
      <c r="F250" s="19"/>
      <c r="G250" s="30">
        <f>G251</f>
        <v>39834.30000000001</v>
      </c>
      <c r="H250" s="10"/>
    </row>
    <row r="251" spans="1:8" ht="28.5" customHeight="1">
      <c r="A251" s="86" t="s">
        <v>170</v>
      </c>
      <c r="B251" s="67" t="s">
        <v>31</v>
      </c>
      <c r="C251" s="15" t="s">
        <v>104</v>
      </c>
      <c r="D251" s="15" t="s">
        <v>232</v>
      </c>
      <c r="E251" s="19"/>
      <c r="F251" s="19"/>
      <c r="G251" s="30">
        <f>G252+G277+G263+G271</f>
        <v>39834.30000000001</v>
      </c>
      <c r="H251" s="10"/>
    </row>
    <row r="252" spans="1:8" ht="24" customHeight="1">
      <c r="A252" s="92" t="s">
        <v>35</v>
      </c>
      <c r="B252" s="67" t="s">
        <v>31</v>
      </c>
      <c r="C252" s="15" t="s">
        <v>104</v>
      </c>
      <c r="D252" s="15" t="s">
        <v>233</v>
      </c>
      <c r="E252" s="19"/>
      <c r="F252" s="19"/>
      <c r="G252" s="30">
        <f>G253</f>
        <v>1837</v>
      </c>
      <c r="H252" s="10"/>
    </row>
    <row r="253" spans="1:8" ht="37.5" customHeight="1">
      <c r="A253" s="86" t="s">
        <v>217</v>
      </c>
      <c r="B253" s="67" t="s">
        <v>31</v>
      </c>
      <c r="C253" s="15" t="s">
        <v>104</v>
      </c>
      <c r="D253" s="15" t="s">
        <v>233</v>
      </c>
      <c r="E253" s="19" t="s">
        <v>5</v>
      </c>
      <c r="F253" s="19"/>
      <c r="G253" s="30">
        <f>G254+G260</f>
        <v>1837</v>
      </c>
      <c r="H253" s="10"/>
    </row>
    <row r="254" spans="1:8" ht="15.75" customHeight="1" hidden="1">
      <c r="A254" s="86" t="s">
        <v>4</v>
      </c>
      <c r="B254" s="67" t="s">
        <v>31</v>
      </c>
      <c r="C254" s="15" t="s">
        <v>104</v>
      </c>
      <c r="D254" s="15" t="s">
        <v>131</v>
      </c>
      <c r="E254" s="19" t="s">
        <v>139</v>
      </c>
      <c r="F254" s="19" t="s">
        <v>5</v>
      </c>
      <c r="G254" s="30">
        <f>G255</f>
        <v>1301.1</v>
      </c>
      <c r="H254" s="10"/>
    </row>
    <row r="255" spans="1:8" ht="15.75" customHeight="1" hidden="1">
      <c r="A255" s="86" t="s">
        <v>46</v>
      </c>
      <c r="B255" s="67" t="s">
        <v>31</v>
      </c>
      <c r="C255" s="15" t="s">
        <v>104</v>
      </c>
      <c r="D255" s="15" t="s">
        <v>131</v>
      </c>
      <c r="E255" s="19" t="s">
        <v>139</v>
      </c>
      <c r="F255" s="19" t="s">
        <v>10</v>
      </c>
      <c r="G255" s="30">
        <f>G256+G257+G258+G259</f>
        <v>1301.1</v>
      </c>
      <c r="H255" s="10"/>
    </row>
    <row r="256" spans="1:8" ht="15.75" customHeight="1" hidden="1">
      <c r="A256" s="92" t="s">
        <v>16</v>
      </c>
      <c r="B256" s="67" t="s">
        <v>31</v>
      </c>
      <c r="C256" s="15" t="s">
        <v>104</v>
      </c>
      <c r="D256" s="19" t="s">
        <v>131</v>
      </c>
      <c r="E256" s="19" t="s">
        <v>139</v>
      </c>
      <c r="F256" s="19" t="s">
        <v>17</v>
      </c>
      <c r="G256" s="30">
        <f>387.6+483</f>
        <v>870.6</v>
      </c>
      <c r="H256" s="10"/>
    </row>
    <row r="257" spans="1:8" ht="13.5" hidden="1">
      <c r="A257" s="86" t="s">
        <v>48</v>
      </c>
      <c r="B257" s="67" t="s">
        <v>31</v>
      </c>
      <c r="C257" s="15" t="s">
        <v>104</v>
      </c>
      <c r="D257" s="19" t="s">
        <v>131</v>
      </c>
      <c r="E257" s="19" t="s">
        <v>139</v>
      </c>
      <c r="F257" s="19" t="s">
        <v>18</v>
      </c>
      <c r="G257" s="30">
        <v>250</v>
      </c>
      <c r="H257" s="10"/>
    </row>
    <row r="258" spans="1:7" ht="17.25" customHeight="1" hidden="1">
      <c r="A258" s="86" t="s">
        <v>48</v>
      </c>
      <c r="B258" s="15" t="s">
        <v>31</v>
      </c>
      <c r="C258" s="15" t="s">
        <v>104</v>
      </c>
      <c r="D258" s="19" t="s">
        <v>131</v>
      </c>
      <c r="E258" s="19" t="s">
        <v>139</v>
      </c>
      <c r="F258" s="19" t="s">
        <v>18</v>
      </c>
      <c r="G258" s="30"/>
    </row>
    <row r="259" spans="1:8" ht="17.25" customHeight="1" hidden="1">
      <c r="A259" s="86" t="s">
        <v>41</v>
      </c>
      <c r="B259" s="15" t="s">
        <v>31</v>
      </c>
      <c r="C259" s="15" t="s">
        <v>104</v>
      </c>
      <c r="D259" s="19" t="s">
        <v>131</v>
      </c>
      <c r="E259" s="19" t="s">
        <v>139</v>
      </c>
      <c r="F259" s="19" t="s">
        <v>19</v>
      </c>
      <c r="G259" s="30">
        <f>82.7+97.8</f>
        <v>180.5</v>
      </c>
      <c r="H259" s="10"/>
    </row>
    <row r="260" spans="1:8" ht="17.25" customHeight="1" hidden="1">
      <c r="A260" s="86" t="s">
        <v>22</v>
      </c>
      <c r="B260" s="67" t="s">
        <v>31</v>
      </c>
      <c r="C260" s="15" t="s">
        <v>104</v>
      </c>
      <c r="D260" s="15" t="s">
        <v>131</v>
      </c>
      <c r="E260" s="15" t="s">
        <v>139</v>
      </c>
      <c r="F260" s="44">
        <v>300</v>
      </c>
      <c r="G260" s="30">
        <f>G261+G262</f>
        <v>535.9</v>
      </c>
      <c r="H260" s="10"/>
    </row>
    <row r="261" spans="1:8" ht="17.25" customHeight="1" hidden="1">
      <c r="A261" s="86" t="s">
        <v>24</v>
      </c>
      <c r="B261" s="67" t="s">
        <v>31</v>
      </c>
      <c r="C261" s="15" t="s">
        <v>104</v>
      </c>
      <c r="D261" s="15" t="s">
        <v>131</v>
      </c>
      <c r="E261" s="15" t="s">
        <v>139</v>
      </c>
      <c r="F261" s="44">
        <v>310</v>
      </c>
      <c r="G261" s="30">
        <v>428</v>
      </c>
      <c r="H261" s="10"/>
    </row>
    <row r="262" spans="1:8" ht="17.25" customHeight="1" hidden="1">
      <c r="A262" s="96" t="s">
        <v>26</v>
      </c>
      <c r="B262" s="67" t="s">
        <v>31</v>
      </c>
      <c r="C262" s="15" t="s">
        <v>104</v>
      </c>
      <c r="D262" s="15" t="s">
        <v>131</v>
      </c>
      <c r="E262" s="15" t="s">
        <v>139</v>
      </c>
      <c r="F262" s="44">
        <v>340</v>
      </c>
      <c r="G262" s="30">
        <f>80.7+27.2</f>
        <v>107.9</v>
      </c>
      <c r="H262" s="10"/>
    </row>
    <row r="263" spans="1:8" ht="42.75" customHeight="1" hidden="1">
      <c r="A263" s="86" t="s">
        <v>50</v>
      </c>
      <c r="B263" s="67" t="s">
        <v>31</v>
      </c>
      <c r="C263" s="15" t="s">
        <v>104</v>
      </c>
      <c r="D263" s="15" t="s">
        <v>174</v>
      </c>
      <c r="E263" s="19" t="s">
        <v>3</v>
      </c>
      <c r="F263" s="19" t="s">
        <v>3</v>
      </c>
      <c r="G263" s="30">
        <f>G264</f>
        <v>0</v>
      </c>
      <c r="H263" s="10"/>
    </row>
    <row r="264" spans="1:8" ht="15" customHeight="1" hidden="1">
      <c r="A264" s="100" t="s">
        <v>148</v>
      </c>
      <c r="B264" s="15" t="s">
        <v>31</v>
      </c>
      <c r="C264" s="15" t="s">
        <v>104</v>
      </c>
      <c r="D264" s="15" t="s">
        <v>174</v>
      </c>
      <c r="E264" s="19" t="s">
        <v>139</v>
      </c>
      <c r="F264" s="19" t="s">
        <v>3</v>
      </c>
      <c r="G264" s="30">
        <f>G265+G269</f>
        <v>0</v>
      </c>
      <c r="H264" s="10"/>
    </row>
    <row r="265" spans="1:8" ht="15.75" customHeight="1" hidden="1">
      <c r="A265" s="86" t="s">
        <v>4</v>
      </c>
      <c r="B265" s="67" t="s">
        <v>31</v>
      </c>
      <c r="C265" s="15" t="s">
        <v>104</v>
      </c>
      <c r="D265" s="15" t="s">
        <v>174</v>
      </c>
      <c r="E265" s="19" t="s">
        <v>139</v>
      </c>
      <c r="F265" s="19" t="s">
        <v>5</v>
      </c>
      <c r="G265" s="30">
        <f>G266</f>
        <v>0</v>
      </c>
      <c r="H265" s="10"/>
    </row>
    <row r="266" spans="1:8" ht="15.75" customHeight="1" hidden="1">
      <c r="A266" s="92" t="s">
        <v>40</v>
      </c>
      <c r="B266" s="67" t="s">
        <v>31</v>
      </c>
      <c r="C266" s="15" t="s">
        <v>104</v>
      </c>
      <c r="D266" s="19" t="s">
        <v>174</v>
      </c>
      <c r="E266" s="19" t="s">
        <v>139</v>
      </c>
      <c r="F266" s="19" t="s">
        <v>10</v>
      </c>
      <c r="G266" s="30">
        <f>G267+G268</f>
        <v>0</v>
      </c>
      <c r="H266" s="10"/>
    </row>
    <row r="267" spans="1:7" ht="14.25" customHeight="1" hidden="1">
      <c r="A267" s="86" t="s">
        <v>48</v>
      </c>
      <c r="B267" s="67" t="s">
        <v>31</v>
      </c>
      <c r="C267" s="15" t="s">
        <v>104</v>
      </c>
      <c r="D267" s="15" t="s">
        <v>174</v>
      </c>
      <c r="E267" s="15" t="s">
        <v>139</v>
      </c>
      <c r="F267" s="15" t="s">
        <v>18</v>
      </c>
      <c r="G267" s="76"/>
    </row>
    <row r="268" spans="1:7" ht="14.25" customHeight="1" hidden="1">
      <c r="A268" s="86" t="s">
        <v>41</v>
      </c>
      <c r="B268" s="67" t="s">
        <v>31</v>
      </c>
      <c r="C268" s="15" t="s">
        <v>104</v>
      </c>
      <c r="D268" s="15" t="s">
        <v>174</v>
      </c>
      <c r="E268" s="15" t="s">
        <v>139</v>
      </c>
      <c r="F268" s="15" t="s">
        <v>19</v>
      </c>
      <c r="G268" s="76"/>
    </row>
    <row r="269" spans="1:8" ht="14.25" customHeight="1" hidden="1">
      <c r="A269" s="86" t="s">
        <v>22</v>
      </c>
      <c r="B269" s="67" t="s">
        <v>31</v>
      </c>
      <c r="C269" s="15" t="s">
        <v>104</v>
      </c>
      <c r="D269" s="15" t="s">
        <v>174</v>
      </c>
      <c r="E269" s="15" t="s">
        <v>139</v>
      </c>
      <c r="F269" s="15" t="s">
        <v>23</v>
      </c>
      <c r="G269" s="76">
        <f>G270</f>
        <v>0</v>
      </c>
      <c r="H269" s="10"/>
    </row>
    <row r="270" spans="1:7" ht="14.25" customHeight="1" hidden="1">
      <c r="A270" s="96" t="s">
        <v>26</v>
      </c>
      <c r="B270" s="67" t="s">
        <v>31</v>
      </c>
      <c r="C270" s="15" t="s">
        <v>104</v>
      </c>
      <c r="D270" s="15" t="s">
        <v>174</v>
      </c>
      <c r="E270" s="15" t="s">
        <v>139</v>
      </c>
      <c r="F270" s="15" t="s">
        <v>27</v>
      </c>
      <c r="G270" s="76"/>
    </row>
    <row r="271" spans="1:8" ht="16.5" customHeight="1">
      <c r="A271" s="86" t="s">
        <v>57</v>
      </c>
      <c r="B271" s="67" t="s">
        <v>31</v>
      </c>
      <c r="C271" s="15" t="s">
        <v>104</v>
      </c>
      <c r="D271" s="15" t="s">
        <v>243</v>
      </c>
      <c r="E271" s="19"/>
      <c r="F271" s="19"/>
      <c r="G271" s="30">
        <f>G272</f>
        <v>1368.3000000000002</v>
      </c>
      <c r="H271" s="10"/>
    </row>
    <row r="272" spans="1:8" ht="33" customHeight="1">
      <c r="A272" s="86" t="s">
        <v>217</v>
      </c>
      <c r="B272" s="67" t="s">
        <v>31</v>
      </c>
      <c r="C272" s="15" t="s">
        <v>104</v>
      </c>
      <c r="D272" s="15" t="s">
        <v>243</v>
      </c>
      <c r="E272" s="19" t="s">
        <v>5</v>
      </c>
      <c r="F272" s="19"/>
      <c r="G272" s="30">
        <f>G273</f>
        <v>1368.3000000000002</v>
      </c>
      <c r="H272" s="10"/>
    </row>
    <row r="273" spans="1:8" ht="14.25" customHeight="1" hidden="1">
      <c r="A273" s="86" t="s">
        <v>4</v>
      </c>
      <c r="B273" s="67" t="s">
        <v>31</v>
      </c>
      <c r="C273" s="15" t="s">
        <v>104</v>
      </c>
      <c r="D273" s="15" t="s">
        <v>133</v>
      </c>
      <c r="E273" s="19" t="s">
        <v>139</v>
      </c>
      <c r="F273" s="19" t="s">
        <v>5</v>
      </c>
      <c r="G273" s="30">
        <f>G274</f>
        <v>1368.3000000000002</v>
      </c>
      <c r="H273" s="10"/>
    </row>
    <row r="274" spans="1:8" ht="12.75" customHeight="1" hidden="1">
      <c r="A274" s="92" t="s">
        <v>40</v>
      </c>
      <c r="B274" s="67" t="s">
        <v>31</v>
      </c>
      <c r="C274" s="15" t="s">
        <v>104</v>
      </c>
      <c r="D274" s="19" t="s">
        <v>133</v>
      </c>
      <c r="E274" s="19" t="s">
        <v>139</v>
      </c>
      <c r="F274" s="19" t="s">
        <v>10</v>
      </c>
      <c r="G274" s="30">
        <f>G275+G276</f>
        <v>1368.3000000000002</v>
      </c>
      <c r="H274" s="10"/>
    </row>
    <row r="275" spans="1:8" ht="17.25" customHeight="1" hidden="1">
      <c r="A275" s="86" t="s">
        <v>48</v>
      </c>
      <c r="B275" s="67" t="s">
        <v>31</v>
      </c>
      <c r="C275" s="15" t="s">
        <v>104</v>
      </c>
      <c r="D275" s="15" t="s">
        <v>133</v>
      </c>
      <c r="E275" s="15" t="s">
        <v>139</v>
      </c>
      <c r="F275" s="15" t="s">
        <v>18</v>
      </c>
      <c r="G275" s="76">
        <v>1012.2</v>
      </c>
      <c r="H275" s="10"/>
    </row>
    <row r="276" spans="1:8" ht="17.25" customHeight="1" hidden="1">
      <c r="A276" s="86" t="s">
        <v>41</v>
      </c>
      <c r="B276" s="67" t="s">
        <v>31</v>
      </c>
      <c r="C276" s="15" t="s">
        <v>104</v>
      </c>
      <c r="D276" s="15" t="s">
        <v>133</v>
      </c>
      <c r="E276" s="15" t="s">
        <v>139</v>
      </c>
      <c r="F276" s="15" t="s">
        <v>19</v>
      </c>
      <c r="G276" s="76">
        <f>300+56.1</f>
        <v>356.1</v>
      </c>
      <c r="H276" s="10"/>
    </row>
    <row r="277" spans="1:8" ht="36" customHeight="1">
      <c r="A277" s="86" t="s">
        <v>56</v>
      </c>
      <c r="B277" s="67" t="s">
        <v>31</v>
      </c>
      <c r="C277" s="15" t="s">
        <v>104</v>
      </c>
      <c r="D277" s="15" t="s">
        <v>234</v>
      </c>
      <c r="E277" s="15"/>
      <c r="F277" s="15"/>
      <c r="G277" s="30">
        <f>G283+G278</f>
        <v>36629.00000000001</v>
      </c>
      <c r="H277" s="10"/>
    </row>
    <row r="278" spans="1:8" ht="69.75" customHeight="1" hidden="1">
      <c r="A278" s="86" t="s">
        <v>209</v>
      </c>
      <c r="B278" s="67" t="s">
        <v>31</v>
      </c>
      <c r="C278" s="15" t="s">
        <v>104</v>
      </c>
      <c r="D278" s="15" t="s">
        <v>234</v>
      </c>
      <c r="E278" s="15" t="s">
        <v>210</v>
      </c>
      <c r="F278" s="15" t="s">
        <v>3</v>
      </c>
      <c r="G278" s="76">
        <f>G279</f>
        <v>0</v>
      </c>
      <c r="H278" s="10"/>
    </row>
    <row r="279" spans="1:8" ht="13.5" hidden="1">
      <c r="A279" s="86" t="s">
        <v>4</v>
      </c>
      <c r="B279" s="67" t="s">
        <v>31</v>
      </c>
      <c r="C279" s="15" t="s">
        <v>104</v>
      </c>
      <c r="D279" s="15" t="s">
        <v>132</v>
      </c>
      <c r="E279" s="15" t="s">
        <v>140</v>
      </c>
      <c r="F279" s="44">
        <v>200</v>
      </c>
      <c r="G279" s="76">
        <f>G280</f>
        <v>0</v>
      </c>
      <c r="H279" s="10"/>
    </row>
    <row r="280" spans="1:8" ht="13.5" hidden="1">
      <c r="A280" s="86" t="s">
        <v>39</v>
      </c>
      <c r="B280" s="67" t="s">
        <v>31</v>
      </c>
      <c r="C280" s="15" t="s">
        <v>104</v>
      </c>
      <c r="D280" s="15" t="s">
        <v>132</v>
      </c>
      <c r="E280" s="15" t="s">
        <v>140</v>
      </c>
      <c r="F280" s="19" t="s">
        <v>6</v>
      </c>
      <c r="G280" s="76">
        <f>G281+G282</f>
        <v>0</v>
      </c>
      <c r="H280" s="10"/>
    </row>
    <row r="281" spans="1:7" ht="13.5" hidden="1">
      <c r="A281" s="86" t="s">
        <v>7</v>
      </c>
      <c r="B281" s="67" t="s">
        <v>31</v>
      </c>
      <c r="C281" s="15" t="s">
        <v>104</v>
      </c>
      <c r="D281" s="15" t="s">
        <v>132</v>
      </c>
      <c r="E281" s="15" t="s">
        <v>140</v>
      </c>
      <c r="F281" s="19" t="s">
        <v>8</v>
      </c>
      <c r="G281" s="76"/>
    </row>
    <row r="282" spans="1:7" ht="13.5" hidden="1">
      <c r="A282" s="86" t="s">
        <v>44</v>
      </c>
      <c r="B282" s="67" t="s">
        <v>31</v>
      </c>
      <c r="C282" s="15" t="s">
        <v>104</v>
      </c>
      <c r="D282" s="15" t="s">
        <v>132</v>
      </c>
      <c r="E282" s="15" t="s">
        <v>213</v>
      </c>
      <c r="F282" s="19" t="s">
        <v>9</v>
      </c>
      <c r="G282" s="76"/>
    </row>
    <row r="283" spans="1:8" ht="34.5" customHeight="1">
      <c r="A283" s="86" t="s">
        <v>217</v>
      </c>
      <c r="B283" s="67" t="s">
        <v>31</v>
      </c>
      <c r="C283" s="15" t="s">
        <v>104</v>
      </c>
      <c r="D283" s="15" t="s">
        <v>234</v>
      </c>
      <c r="E283" s="15" t="s">
        <v>5</v>
      </c>
      <c r="F283" s="15"/>
      <c r="G283" s="76">
        <f>G284+G289</f>
        <v>36629.00000000001</v>
      </c>
      <c r="H283" s="10"/>
    </row>
    <row r="284" spans="1:8" ht="13.5" hidden="1">
      <c r="A284" s="86" t="s">
        <v>4</v>
      </c>
      <c r="B284" s="67" t="s">
        <v>31</v>
      </c>
      <c r="C284" s="15" t="s">
        <v>104</v>
      </c>
      <c r="D284" s="15" t="s">
        <v>234</v>
      </c>
      <c r="E284" s="15" t="s">
        <v>139</v>
      </c>
      <c r="F284" s="44">
        <v>200</v>
      </c>
      <c r="G284" s="76">
        <f>G285</f>
        <v>36199.100000000006</v>
      </c>
      <c r="H284" s="10"/>
    </row>
    <row r="285" spans="1:8" ht="13.5" hidden="1">
      <c r="A285" s="86" t="s">
        <v>46</v>
      </c>
      <c r="B285" s="67" t="s">
        <v>31</v>
      </c>
      <c r="C285" s="15" t="s">
        <v>104</v>
      </c>
      <c r="D285" s="15" t="s">
        <v>234</v>
      </c>
      <c r="E285" s="15" t="s">
        <v>139</v>
      </c>
      <c r="F285" s="44">
        <v>220</v>
      </c>
      <c r="G285" s="76">
        <f>G287+G286+G288</f>
        <v>36199.100000000006</v>
      </c>
      <c r="H285" s="10"/>
    </row>
    <row r="286" spans="1:7" ht="13.5" hidden="1">
      <c r="A286" s="86" t="s">
        <v>11</v>
      </c>
      <c r="B286" s="67" t="s">
        <v>31</v>
      </c>
      <c r="C286" s="15" t="s">
        <v>104</v>
      </c>
      <c r="D286" s="15" t="s">
        <v>234</v>
      </c>
      <c r="E286" s="15" t="s">
        <v>139</v>
      </c>
      <c r="F286" s="44">
        <v>222</v>
      </c>
      <c r="G286" s="76"/>
    </row>
    <row r="287" spans="1:8" ht="13.5" hidden="1">
      <c r="A287" s="86" t="s">
        <v>48</v>
      </c>
      <c r="B287" s="67" t="s">
        <v>31</v>
      </c>
      <c r="C287" s="15" t="s">
        <v>104</v>
      </c>
      <c r="D287" s="15" t="s">
        <v>234</v>
      </c>
      <c r="E287" s="15" t="s">
        <v>139</v>
      </c>
      <c r="F287" s="44">
        <v>225</v>
      </c>
      <c r="G287" s="76">
        <f>18278.9+151.1-754.1+9731.6-5342.3-2+1784.7+13044.9-805.2</f>
        <v>36087.600000000006</v>
      </c>
      <c r="H287" s="10"/>
    </row>
    <row r="288" spans="1:8" ht="13.5" hidden="1">
      <c r="A288" s="86" t="s">
        <v>41</v>
      </c>
      <c r="B288" s="67" t="s">
        <v>31</v>
      </c>
      <c r="C288" s="15" t="s">
        <v>104</v>
      </c>
      <c r="D288" s="15" t="s">
        <v>234</v>
      </c>
      <c r="E288" s="15" t="s">
        <v>139</v>
      </c>
      <c r="F288" s="44">
        <v>226</v>
      </c>
      <c r="G288" s="76">
        <v>111.5</v>
      </c>
      <c r="H288" s="10"/>
    </row>
    <row r="289" spans="1:8" ht="13.5" hidden="1">
      <c r="A289" s="86" t="s">
        <v>22</v>
      </c>
      <c r="B289" s="67" t="s">
        <v>31</v>
      </c>
      <c r="C289" s="15" t="s">
        <v>104</v>
      </c>
      <c r="D289" s="15" t="s">
        <v>234</v>
      </c>
      <c r="E289" s="15" t="s">
        <v>139</v>
      </c>
      <c r="F289" s="44">
        <v>300</v>
      </c>
      <c r="G289" s="76">
        <f>G290+G291</f>
        <v>429.9</v>
      </c>
      <c r="H289" s="10"/>
    </row>
    <row r="290" spans="1:8" ht="13.5" hidden="1">
      <c r="A290" s="86" t="s">
        <v>24</v>
      </c>
      <c r="B290" s="67" t="s">
        <v>31</v>
      </c>
      <c r="C290" s="15" t="s">
        <v>104</v>
      </c>
      <c r="D290" s="15" t="s">
        <v>234</v>
      </c>
      <c r="E290" s="15" t="s">
        <v>139</v>
      </c>
      <c r="F290" s="44">
        <v>310</v>
      </c>
      <c r="G290" s="76">
        <v>429.9</v>
      </c>
      <c r="H290" s="10"/>
    </row>
    <row r="291" spans="1:7" ht="13.5" hidden="1">
      <c r="A291" s="96" t="s">
        <v>26</v>
      </c>
      <c r="B291" s="67" t="s">
        <v>31</v>
      </c>
      <c r="C291" s="15" t="s">
        <v>104</v>
      </c>
      <c r="D291" s="15" t="s">
        <v>234</v>
      </c>
      <c r="E291" s="15" t="s">
        <v>139</v>
      </c>
      <c r="F291" s="44">
        <v>340</v>
      </c>
      <c r="G291" s="76"/>
    </row>
    <row r="292" spans="1:8" ht="27">
      <c r="A292" s="52" t="s">
        <v>186</v>
      </c>
      <c r="B292" s="67" t="s">
        <v>31</v>
      </c>
      <c r="C292" s="15" t="s">
        <v>104</v>
      </c>
      <c r="D292" s="15" t="s">
        <v>258</v>
      </c>
      <c r="E292" s="19"/>
      <c r="F292" s="19"/>
      <c r="G292" s="30">
        <f>G293</f>
        <v>1295.7</v>
      </c>
      <c r="H292" s="10"/>
    </row>
    <row r="293" spans="1:8" ht="30" customHeight="1">
      <c r="A293" s="52" t="s">
        <v>148</v>
      </c>
      <c r="B293" s="67" t="s">
        <v>31</v>
      </c>
      <c r="C293" s="15" t="s">
        <v>104</v>
      </c>
      <c r="D293" s="15" t="s">
        <v>258</v>
      </c>
      <c r="E293" s="19" t="s">
        <v>5</v>
      </c>
      <c r="F293" s="19"/>
      <c r="G293" s="30">
        <f>G294</f>
        <v>1295.7</v>
      </c>
      <c r="H293" s="10"/>
    </row>
    <row r="294" spans="1:8" ht="13.5" hidden="1">
      <c r="A294" s="86" t="s">
        <v>4</v>
      </c>
      <c r="B294" s="67" t="s">
        <v>31</v>
      </c>
      <c r="C294" s="15" t="s">
        <v>104</v>
      </c>
      <c r="D294" s="15" t="s">
        <v>258</v>
      </c>
      <c r="E294" s="19" t="s">
        <v>139</v>
      </c>
      <c r="F294" s="19" t="s">
        <v>23</v>
      </c>
      <c r="G294" s="30">
        <f>G295</f>
        <v>1295.7</v>
      </c>
      <c r="H294" s="10"/>
    </row>
    <row r="295" spans="1:8" ht="13.5" hidden="1">
      <c r="A295" s="86" t="s">
        <v>24</v>
      </c>
      <c r="B295" s="67" t="s">
        <v>31</v>
      </c>
      <c r="C295" s="15" t="s">
        <v>104</v>
      </c>
      <c r="D295" s="15" t="s">
        <v>258</v>
      </c>
      <c r="E295" s="19" t="s">
        <v>139</v>
      </c>
      <c r="F295" s="19" t="s">
        <v>25</v>
      </c>
      <c r="G295" s="30">
        <v>1295.7</v>
      </c>
      <c r="H295" s="10"/>
    </row>
    <row r="296" spans="1:8" ht="27">
      <c r="A296" s="52" t="s">
        <v>165</v>
      </c>
      <c r="B296" s="67" t="s">
        <v>31</v>
      </c>
      <c r="C296" s="15" t="s">
        <v>104</v>
      </c>
      <c r="D296" s="15" t="s">
        <v>221</v>
      </c>
      <c r="E296" s="19"/>
      <c r="F296" s="19"/>
      <c r="G296" s="30">
        <f>G297</f>
        <v>1784.7</v>
      </c>
      <c r="H296" s="10"/>
    </row>
    <row r="297" spans="1:8" ht="27">
      <c r="A297" s="52" t="s">
        <v>259</v>
      </c>
      <c r="B297" s="67" t="s">
        <v>31</v>
      </c>
      <c r="C297" s="15" t="s">
        <v>104</v>
      </c>
      <c r="D297" s="15" t="s">
        <v>260</v>
      </c>
      <c r="E297" s="19"/>
      <c r="F297" s="19"/>
      <c r="G297" s="30">
        <f>G298</f>
        <v>1784.7</v>
      </c>
      <c r="H297" s="10"/>
    </row>
    <row r="298" spans="1:8" ht="27">
      <c r="A298" s="52" t="s">
        <v>148</v>
      </c>
      <c r="B298" s="67" t="s">
        <v>31</v>
      </c>
      <c r="C298" s="15" t="s">
        <v>104</v>
      </c>
      <c r="D298" s="15" t="s">
        <v>260</v>
      </c>
      <c r="E298" s="19" t="s">
        <v>5</v>
      </c>
      <c r="F298" s="19"/>
      <c r="G298" s="30">
        <f>G299</f>
        <v>1784.7</v>
      </c>
      <c r="H298" s="10"/>
    </row>
    <row r="299" spans="1:8" ht="13.5" hidden="1">
      <c r="A299" s="52" t="s">
        <v>4</v>
      </c>
      <c r="B299" s="67" t="s">
        <v>31</v>
      </c>
      <c r="C299" s="15" t="s">
        <v>104</v>
      </c>
      <c r="D299" s="15" t="s">
        <v>260</v>
      </c>
      <c r="E299" s="19" t="s">
        <v>139</v>
      </c>
      <c r="F299" s="19" t="s">
        <v>5</v>
      </c>
      <c r="G299" s="30">
        <f>G300</f>
        <v>1784.7</v>
      </c>
      <c r="H299" s="10"/>
    </row>
    <row r="300" spans="1:8" ht="13.5" hidden="1">
      <c r="A300" s="52" t="s">
        <v>24</v>
      </c>
      <c r="B300" s="67" t="s">
        <v>31</v>
      </c>
      <c r="C300" s="15" t="s">
        <v>104</v>
      </c>
      <c r="D300" s="15" t="s">
        <v>260</v>
      </c>
      <c r="E300" s="19" t="s">
        <v>139</v>
      </c>
      <c r="F300" s="19" t="s">
        <v>25</v>
      </c>
      <c r="G300" s="30">
        <v>1784.7</v>
      </c>
      <c r="H300" s="10"/>
    </row>
    <row r="301" spans="1:8" ht="22.5" customHeight="1">
      <c r="A301" s="36" t="s">
        <v>70</v>
      </c>
      <c r="B301" s="66" t="s">
        <v>31</v>
      </c>
      <c r="C301" s="71" t="s">
        <v>112</v>
      </c>
      <c r="D301" s="71" t="s">
        <v>205</v>
      </c>
      <c r="E301" s="71"/>
      <c r="F301" s="71" t="s">
        <v>3</v>
      </c>
      <c r="G301" s="77">
        <f>G302</f>
        <v>3242.8</v>
      </c>
      <c r="H301" s="10"/>
    </row>
    <row r="302" spans="1:8" ht="18" customHeight="1">
      <c r="A302" s="36" t="s">
        <v>30</v>
      </c>
      <c r="B302" s="66" t="s">
        <v>31</v>
      </c>
      <c r="C302" s="71" t="s">
        <v>105</v>
      </c>
      <c r="D302" s="71" t="s">
        <v>205</v>
      </c>
      <c r="E302" s="71"/>
      <c r="F302" s="71" t="s">
        <v>3</v>
      </c>
      <c r="G302" s="77">
        <f>G303</f>
        <v>3242.8</v>
      </c>
      <c r="H302" s="10"/>
    </row>
    <row r="303" spans="1:8" ht="33.75" customHeight="1">
      <c r="A303" s="91" t="s">
        <v>240</v>
      </c>
      <c r="B303" s="67" t="s">
        <v>31</v>
      </c>
      <c r="C303" s="15" t="s">
        <v>105</v>
      </c>
      <c r="D303" s="15" t="s">
        <v>216</v>
      </c>
      <c r="E303" s="71"/>
      <c r="F303" s="71"/>
      <c r="G303" s="77">
        <f>G304</f>
        <v>3242.8</v>
      </c>
      <c r="H303" s="10"/>
    </row>
    <row r="304" spans="1:8" ht="35.25" customHeight="1">
      <c r="A304" s="91" t="s">
        <v>163</v>
      </c>
      <c r="B304" s="67" t="s">
        <v>31</v>
      </c>
      <c r="C304" s="15" t="s">
        <v>105</v>
      </c>
      <c r="D304" s="15" t="s">
        <v>206</v>
      </c>
      <c r="E304" s="15"/>
      <c r="F304" s="15" t="s">
        <v>3</v>
      </c>
      <c r="G304" s="76">
        <f>G305</f>
        <v>3242.8</v>
      </c>
      <c r="H304" s="10"/>
    </row>
    <row r="305" spans="1:8" ht="33.75" customHeight="1">
      <c r="A305" s="91" t="s">
        <v>145</v>
      </c>
      <c r="B305" s="67" t="s">
        <v>31</v>
      </c>
      <c r="C305" s="15" t="s">
        <v>105</v>
      </c>
      <c r="D305" s="15" t="s">
        <v>207</v>
      </c>
      <c r="E305" s="15"/>
      <c r="F305" s="15" t="s">
        <v>3</v>
      </c>
      <c r="G305" s="76">
        <f>G306</f>
        <v>3242.8</v>
      </c>
      <c r="H305" s="10"/>
    </row>
    <row r="306" spans="1:8" ht="34.5" customHeight="1">
      <c r="A306" s="101" t="s">
        <v>153</v>
      </c>
      <c r="B306" s="67" t="s">
        <v>31</v>
      </c>
      <c r="C306" s="15" t="s">
        <v>105</v>
      </c>
      <c r="D306" s="15" t="s">
        <v>235</v>
      </c>
      <c r="E306" s="15"/>
      <c r="F306" s="15" t="s">
        <v>3</v>
      </c>
      <c r="G306" s="76">
        <f>G307+G312</f>
        <v>3242.8</v>
      </c>
      <c r="H306" s="10"/>
    </row>
    <row r="307" spans="1:8" ht="66" customHeight="1">
      <c r="A307" s="86" t="s">
        <v>209</v>
      </c>
      <c r="B307" s="67" t="s">
        <v>31</v>
      </c>
      <c r="C307" s="15" t="s">
        <v>105</v>
      </c>
      <c r="D307" s="15" t="s">
        <v>235</v>
      </c>
      <c r="E307" s="15" t="s">
        <v>210</v>
      </c>
      <c r="F307" s="15" t="s">
        <v>3</v>
      </c>
      <c r="G307" s="76">
        <f>G308</f>
        <v>2144.4</v>
      </c>
      <c r="H307" s="10"/>
    </row>
    <row r="308" spans="1:8" ht="13.5" hidden="1">
      <c r="A308" s="92" t="s">
        <v>4</v>
      </c>
      <c r="B308" s="67" t="s">
        <v>31</v>
      </c>
      <c r="C308" s="15" t="s">
        <v>105</v>
      </c>
      <c r="D308" s="15" t="s">
        <v>136</v>
      </c>
      <c r="E308" s="15" t="s">
        <v>152</v>
      </c>
      <c r="F308" s="15" t="s">
        <v>5</v>
      </c>
      <c r="G308" s="76">
        <f>G309</f>
        <v>2144.4</v>
      </c>
      <c r="H308" s="10"/>
    </row>
    <row r="309" spans="1:8" ht="13.5" hidden="1">
      <c r="A309" s="86" t="s">
        <v>39</v>
      </c>
      <c r="B309" s="67" t="s">
        <v>31</v>
      </c>
      <c r="C309" s="15" t="s">
        <v>105</v>
      </c>
      <c r="D309" s="15" t="s">
        <v>136</v>
      </c>
      <c r="E309" s="15" t="s">
        <v>152</v>
      </c>
      <c r="F309" s="44">
        <v>210</v>
      </c>
      <c r="G309" s="76">
        <f>G310+G311</f>
        <v>2144.4</v>
      </c>
      <c r="H309" s="10"/>
    </row>
    <row r="310" spans="1:8" ht="13.5" hidden="1">
      <c r="A310" s="86" t="s">
        <v>7</v>
      </c>
      <c r="B310" s="67" t="s">
        <v>31</v>
      </c>
      <c r="C310" s="15" t="s">
        <v>105</v>
      </c>
      <c r="D310" s="15" t="s">
        <v>136</v>
      </c>
      <c r="E310" s="15" t="s">
        <v>152</v>
      </c>
      <c r="F310" s="44">
        <v>211</v>
      </c>
      <c r="G310" s="76">
        <v>1647</v>
      </c>
      <c r="H310" s="10"/>
    </row>
    <row r="311" spans="1:8" ht="13.5" hidden="1">
      <c r="A311" s="86" t="s">
        <v>38</v>
      </c>
      <c r="B311" s="67" t="s">
        <v>31</v>
      </c>
      <c r="C311" s="15" t="s">
        <v>105</v>
      </c>
      <c r="D311" s="15" t="s">
        <v>136</v>
      </c>
      <c r="E311" s="15" t="s">
        <v>238</v>
      </c>
      <c r="F311" s="44">
        <v>213</v>
      </c>
      <c r="G311" s="76">
        <v>497.4</v>
      </c>
      <c r="H311" s="10"/>
    </row>
    <row r="312" spans="1:8" ht="37.5" customHeight="1">
      <c r="A312" s="86" t="s">
        <v>217</v>
      </c>
      <c r="B312" s="67" t="s">
        <v>31</v>
      </c>
      <c r="C312" s="67" t="s">
        <v>105</v>
      </c>
      <c r="D312" s="67" t="s">
        <v>235</v>
      </c>
      <c r="E312" s="67" t="s">
        <v>5</v>
      </c>
      <c r="F312" s="15" t="s">
        <v>3</v>
      </c>
      <c r="G312" s="76">
        <f>G313+G318</f>
        <v>1098.4</v>
      </c>
      <c r="H312" s="10"/>
    </row>
    <row r="313" spans="1:8" ht="13.5" hidden="1">
      <c r="A313" s="86" t="s">
        <v>4</v>
      </c>
      <c r="B313" s="67" t="s">
        <v>31</v>
      </c>
      <c r="C313" s="67" t="s">
        <v>105</v>
      </c>
      <c r="D313" s="67" t="s">
        <v>136</v>
      </c>
      <c r="E313" s="67" t="s">
        <v>139</v>
      </c>
      <c r="F313" s="44">
        <v>200</v>
      </c>
      <c r="G313" s="76">
        <f>G314+G317</f>
        <v>1049.4</v>
      </c>
      <c r="H313" s="10"/>
    </row>
    <row r="314" spans="1:8" ht="13.5" hidden="1">
      <c r="A314" s="86" t="s">
        <v>46</v>
      </c>
      <c r="B314" s="67" t="s">
        <v>31</v>
      </c>
      <c r="C314" s="67" t="s">
        <v>105</v>
      </c>
      <c r="D314" s="67" t="s">
        <v>136</v>
      </c>
      <c r="E314" s="67" t="s">
        <v>139</v>
      </c>
      <c r="F314" s="44">
        <v>220</v>
      </c>
      <c r="G314" s="76">
        <f>G316+G315</f>
        <v>682.2</v>
      </c>
      <c r="H314" s="10"/>
    </row>
    <row r="315" spans="1:7" ht="13.5" hidden="1">
      <c r="A315" s="86" t="s">
        <v>47</v>
      </c>
      <c r="B315" s="67" t="s">
        <v>31</v>
      </c>
      <c r="C315" s="67" t="s">
        <v>105</v>
      </c>
      <c r="D315" s="67" t="s">
        <v>136</v>
      </c>
      <c r="E315" s="67" t="s">
        <v>139</v>
      </c>
      <c r="F315" s="44">
        <v>225</v>
      </c>
      <c r="G315" s="76"/>
    </row>
    <row r="316" spans="1:8" ht="13.5" hidden="1">
      <c r="A316" s="86" t="s">
        <v>41</v>
      </c>
      <c r="B316" s="67" t="s">
        <v>31</v>
      </c>
      <c r="C316" s="67" t="s">
        <v>105</v>
      </c>
      <c r="D316" s="67" t="s">
        <v>136</v>
      </c>
      <c r="E316" s="67" t="s">
        <v>139</v>
      </c>
      <c r="F316" s="44">
        <v>226</v>
      </c>
      <c r="G316" s="76">
        <v>682.2</v>
      </c>
      <c r="H316" s="10"/>
    </row>
    <row r="317" spans="1:8" ht="13.5" hidden="1">
      <c r="A317" s="86" t="s">
        <v>20</v>
      </c>
      <c r="B317" s="67" t="s">
        <v>31</v>
      </c>
      <c r="C317" s="67" t="s">
        <v>105</v>
      </c>
      <c r="D317" s="67" t="s">
        <v>136</v>
      </c>
      <c r="E317" s="67" t="s">
        <v>139</v>
      </c>
      <c r="F317" s="44">
        <v>290</v>
      </c>
      <c r="G317" s="76">
        <v>367.2</v>
      </c>
      <c r="H317" s="10"/>
    </row>
    <row r="318" spans="1:8" ht="12.75" customHeight="1" hidden="1">
      <c r="A318" s="86" t="s">
        <v>22</v>
      </c>
      <c r="B318" s="67" t="s">
        <v>31</v>
      </c>
      <c r="C318" s="67" t="s">
        <v>105</v>
      </c>
      <c r="D318" s="67" t="s">
        <v>136</v>
      </c>
      <c r="E318" s="67" t="s">
        <v>139</v>
      </c>
      <c r="F318" s="15" t="s">
        <v>23</v>
      </c>
      <c r="G318" s="76">
        <f>G319+G320</f>
        <v>49</v>
      </c>
      <c r="H318" s="10"/>
    </row>
    <row r="319" spans="1:8" ht="13.5" hidden="1">
      <c r="A319" s="86" t="s">
        <v>24</v>
      </c>
      <c r="B319" s="67" t="s">
        <v>31</v>
      </c>
      <c r="C319" s="15" t="s">
        <v>105</v>
      </c>
      <c r="D319" s="67" t="s">
        <v>136</v>
      </c>
      <c r="E319" s="15" t="s">
        <v>139</v>
      </c>
      <c r="F319" s="15" t="s">
        <v>25</v>
      </c>
      <c r="G319" s="30">
        <v>25</v>
      </c>
      <c r="H319" s="10"/>
    </row>
    <row r="320" spans="1:8" ht="12.75" customHeight="1" hidden="1">
      <c r="A320" s="96" t="s">
        <v>26</v>
      </c>
      <c r="B320" s="67" t="s">
        <v>31</v>
      </c>
      <c r="C320" s="15" t="s">
        <v>105</v>
      </c>
      <c r="D320" s="67" t="s">
        <v>136</v>
      </c>
      <c r="E320" s="15" t="s">
        <v>139</v>
      </c>
      <c r="F320" s="15" t="s">
        <v>27</v>
      </c>
      <c r="G320" s="30">
        <v>24</v>
      </c>
      <c r="H320" s="10"/>
    </row>
    <row r="321" spans="1:8" ht="15" customHeight="1" hidden="1">
      <c r="A321" s="84" t="s">
        <v>85</v>
      </c>
      <c r="B321" s="67" t="s">
        <v>31</v>
      </c>
      <c r="C321" s="72" t="s">
        <v>105</v>
      </c>
      <c r="D321" s="72" t="s">
        <v>90</v>
      </c>
      <c r="E321" s="72" t="s">
        <v>3</v>
      </c>
      <c r="F321" s="72" t="s">
        <v>3</v>
      </c>
      <c r="G321" s="78">
        <f>G322</f>
        <v>0</v>
      </c>
      <c r="H321" s="10"/>
    </row>
    <row r="322" spans="1:8" ht="15" customHeight="1" hidden="1">
      <c r="A322" s="84" t="s">
        <v>91</v>
      </c>
      <c r="B322" s="15" t="s">
        <v>31</v>
      </c>
      <c r="C322" s="72" t="s">
        <v>105</v>
      </c>
      <c r="D322" s="72" t="s">
        <v>87</v>
      </c>
      <c r="E322" s="72" t="s">
        <v>3</v>
      </c>
      <c r="F322" s="72" t="s">
        <v>3</v>
      </c>
      <c r="G322" s="78">
        <f>G324</f>
        <v>0</v>
      </c>
      <c r="H322" s="10"/>
    </row>
    <row r="323" spans="1:8" ht="15" customHeight="1" hidden="1">
      <c r="A323" s="102" t="s">
        <v>80</v>
      </c>
      <c r="B323" s="66" t="s">
        <v>31</v>
      </c>
      <c r="C323" s="68" t="s">
        <v>105</v>
      </c>
      <c r="D323" s="68" t="s">
        <v>87</v>
      </c>
      <c r="E323" s="68" t="s">
        <v>37</v>
      </c>
      <c r="F323" s="68" t="s">
        <v>3</v>
      </c>
      <c r="G323" s="79">
        <f>G324</f>
        <v>0</v>
      </c>
      <c r="H323" s="10"/>
    </row>
    <row r="324" spans="1:8" ht="13.5" hidden="1">
      <c r="A324" s="92" t="s">
        <v>4</v>
      </c>
      <c r="B324" s="66" t="s">
        <v>31</v>
      </c>
      <c r="C324" s="15" t="s">
        <v>105</v>
      </c>
      <c r="D324" s="15" t="s">
        <v>87</v>
      </c>
      <c r="E324" s="15" t="s">
        <v>37</v>
      </c>
      <c r="F324" s="15" t="s">
        <v>5</v>
      </c>
      <c r="G324" s="76">
        <f>G325</f>
        <v>0</v>
      </c>
      <c r="H324" s="10"/>
    </row>
    <row r="325" spans="1:8" ht="17.25" customHeight="1" hidden="1">
      <c r="A325" s="86" t="s">
        <v>40</v>
      </c>
      <c r="B325" s="69" t="s">
        <v>31</v>
      </c>
      <c r="C325" s="15" t="s">
        <v>105</v>
      </c>
      <c r="D325" s="15" t="s">
        <v>87</v>
      </c>
      <c r="E325" s="15" t="s">
        <v>37</v>
      </c>
      <c r="F325" s="44">
        <v>220</v>
      </c>
      <c r="G325" s="76">
        <f>G326</f>
        <v>0</v>
      </c>
      <c r="H325" s="10"/>
    </row>
    <row r="326" spans="1:7" ht="15.75" customHeight="1" hidden="1">
      <c r="A326" s="86" t="s">
        <v>41</v>
      </c>
      <c r="B326" s="88" t="s">
        <v>31</v>
      </c>
      <c r="C326" s="15" t="s">
        <v>105</v>
      </c>
      <c r="D326" s="15" t="s">
        <v>87</v>
      </c>
      <c r="E326" s="15" t="s">
        <v>37</v>
      </c>
      <c r="F326" s="44">
        <v>226</v>
      </c>
      <c r="G326" s="76"/>
    </row>
    <row r="327" spans="1:8" ht="13.5">
      <c r="A327" s="36" t="s">
        <v>74</v>
      </c>
      <c r="B327" s="37">
        <v>737</v>
      </c>
      <c r="C327" s="71" t="s">
        <v>113</v>
      </c>
      <c r="D327" s="71" t="s">
        <v>205</v>
      </c>
      <c r="E327" s="71"/>
      <c r="F327" s="71"/>
      <c r="G327" s="77">
        <f aca="true" t="shared" si="9" ref="G327:G335">G328</f>
        <v>4501.1</v>
      </c>
      <c r="H327" s="10"/>
    </row>
    <row r="328" spans="1:8" ht="13.5">
      <c r="A328" s="36" t="s">
        <v>75</v>
      </c>
      <c r="B328" s="37">
        <v>737</v>
      </c>
      <c r="C328" s="71" t="s">
        <v>106</v>
      </c>
      <c r="D328" s="71" t="s">
        <v>205</v>
      </c>
      <c r="E328" s="71"/>
      <c r="F328" s="71"/>
      <c r="G328" s="77">
        <f t="shared" si="9"/>
        <v>4501.1</v>
      </c>
      <c r="H328" s="10"/>
    </row>
    <row r="329" spans="1:8" ht="23.25" customHeight="1">
      <c r="A329" s="91" t="s">
        <v>240</v>
      </c>
      <c r="B329" s="67" t="s">
        <v>31</v>
      </c>
      <c r="C329" s="15" t="s">
        <v>106</v>
      </c>
      <c r="D329" s="15" t="s">
        <v>216</v>
      </c>
      <c r="E329" s="71"/>
      <c r="F329" s="15" t="s">
        <v>3</v>
      </c>
      <c r="G329" s="76">
        <f t="shared" si="9"/>
        <v>4501.1</v>
      </c>
      <c r="H329" s="10"/>
    </row>
    <row r="330" spans="1:7" ht="27">
      <c r="A330" s="91" t="s">
        <v>163</v>
      </c>
      <c r="B330" s="67" t="s">
        <v>31</v>
      </c>
      <c r="C330" s="15" t="s">
        <v>106</v>
      </c>
      <c r="D330" s="15" t="s">
        <v>206</v>
      </c>
      <c r="E330" s="72"/>
      <c r="F330" s="15" t="s">
        <v>3</v>
      </c>
      <c r="G330" s="76">
        <f>G331</f>
        <v>4501.1</v>
      </c>
    </row>
    <row r="331" spans="1:7" ht="27">
      <c r="A331" s="91" t="s">
        <v>145</v>
      </c>
      <c r="B331" s="67" t="s">
        <v>31</v>
      </c>
      <c r="C331" s="15" t="s">
        <v>106</v>
      </c>
      <c r="D331" s="15" t="s">
        <v>207</v>
      </c>
      <c r="E331" s="72"/>
      <c r="F331" s="15"/>
      <c r="G331" s="76">
        <f>G332</f>
        <v>4501.1</v>
      </c>
    </row>
    <row r="332" spans="1:7" ht="13.5">
      <c r="A332" s="86" t="s">
        <v>76</v>
      </c>
      <c r="B332" s="44">
        <v>737</v>
      </c>
      <c r="C332" s="15" t="s">
        <v>106</v>
      </c>
      <c r="D332" s="15" t="s">
        <v>251</v>
      </c>
      <c r="E332" s="15"/>
      <c r="F332" s="15" t="s">
        <v>3</v>
      </c>
      <c r="G332" s="76">
        <f>G333+G337</f>
        <v>4501.1</v>
      </c>
    </row>
    <row r="333" spans="1:7" ht="27">
      <c r="A333" s="52" t="s">
        <v>250</v>
      </c>
      <c r="B333" s="44">
        <v>737</v>
      </c>
      <c r="C333" s="15" t="s">
        <v>106</v>
      </c>
      <c r="D333" s="15" t="s">
        <v>251</v>
      </c>
      <c r="E333" s="15" t="s">
        <v>249</v>
      </c>
      <c r="F333" s="15" t="s">
        <v>3</v>
      </c>
      <c r="G333" s="76">
        <f>G335+G334</f>
        <v>4499.1</v>
      </c>
    </row>
    <row r="334" spans="1:7" ht="13.5" hidden="1">
      <c r="A334" s="52"/>
      <c r="B334" s="44">
        <v>737</v>
      </c>
      <c r="C334" s="15" t="s">
        <v>106</v>
      </c>
      <c r="D334" s="15" t="s">
        <v>251</v>
      </c>
      <c r="E334" s="15" t="s">
        <v>173</v>
      </c>
      <c r="F334" s="15" t="s">
        <v>19</v>
      </c>
      <c r="G334" s="76">
        <v>3499.1</v>
      </c>
    </row>
    <row r="335" spans="1:7" ht="13.5" hidden="1">
      <c r="A335" s="86" t="s">
        <v>22</v>
      </c>
      <c r="B335" s="44">
        <v>737</v>
      </c>
      <c r="C335" s="15" t="s">
        <v>106</v>
      </c>
      <c r="D335" s="15" t="s">
        <v>172</v>
      </c>
      <c r="E335" s="15" t="s">
        <v>173</v>
      </c>
      <c r="F335" s="15" t="s">
        <v>23</v>
      </c>
      <c r="G335" s="80">
        <f t="shared" si="9"/>
        <v>1000</v>
      </c>
    </row>
    <row r="336" spans="1:7" ht="13.5" hidden="1">
      <c r="A336" s="86" t="s">
        <v>24</v>
      </c>
      <c r="B336" s="44">
        <v>737</v>
      </c>
      <c r="C336" s="15" t="s">
        <v>106</v>
      </c>
      <c r="D336" s="15" t="s">
        <v>172</v>
      </c>
      <c r="E336" s="15" t="s">
        <v>173</v>
      </c>
      <c r="F336" s="15" t="s">
        <v>25</v>
      </c>
      <c r="G336" s="44">
        <v>1000</v>
      </c>
    </row>
    <row r="337" spans="1:7" ht="15.75" customHeight="1">
      <c r="A337" s="52" t="s">
        <v>219</v>
      </c>
      <c r="B337" s="44">
        <v>737</v>
      </c>
      <c r="C337" s="15" t="s">
        <v>106</v>
      </c>
      <c r="D337" s="15" t="s">
        <v>251</v>
      </c>
      <c r="E337" s="15" t="s">
        <v>218</v>
      </c>
      <c r="F337" s="15"/>
      <c r="G337" s="80">
        <f>G338</f>
        <v>2</v>
      </c>
    </row>
    <row r="338" spans="1:7" ht="13.5" hidden="1">
      <c r="A338" s="86" t="s">
        <v>254</v>
      </c>
      <c r="B338" s="44">
        <v>737</v>
      </c>
      <c r="C338" s="15" t="s">
        <v>106</v>
      </c>
      <c r="D338" s="15" t="s">
        <v>251</v>
      </c>
      <c r="E338" s="15" t="s">
        <v>252</v>
      </c>
      <c r="F338" s="15"/>
      <c r="G338" s="80">
        <f>G339</f>
        <v>2</v>
      </c>
    </row>
    <row r="339" spans="1:7" ht="82.5" hidden="1">
      <c r="A339" s="86" t="s">
        <v>255</v>
      </c>
      <c r="B339" s="44">
        <v>737</v>
      </c>
      <c r="C339" s="15" t="s">
        <v>106</v>
      </c>
      <c r="D339" s="15" t="s">
        <v>251</v>
      </c>
      <c r="E339" s="15" t="s">
        <v>253</v>
      </c>
      <c r="F339" s="15"/>
      <c r="G339" s="80">
        <f>G340</f>
        <v>2</v>
      </c>
    </row>
    <row r="340" spans="1:7" ht="13.5" hidden="1">
      <c r="A340" s="86"/>
      <c r="B340" s="44">
        <v>737</v>
      </c>
      <c r="C340" s="15" t="s">
        <v>106</v>
      </c>
      <c r="D340" s="15" t="s">
        <v>251</v>
      </c>
      <c r="E340" s="15"/>
      <c r="F340" s="15" t="s">
        <v>21</v>
      </c>
      <c r="G340" s="80">
        <v>2</v>
      </c>
    </row>
    <row r="341" spans="1:7" ht="47.25" customHeight="1">
      <c r="A341" s="36" t="s">
        <v>162</v>
      </c>
      <c r="B341" s="37">
        <v>737</v>
      </c>
      <c r="C341" s="71" t="s">
        <v>114</v>
      </c>
      <c r="D341" s="71" t="s">
        <v>205</v>
      </c>
      <c r="E341" s="71"/>
      <c r="F341" s="71" t="s">
        <v>3</v>
      </c>
      <c r="G341" s="65">
        <f>G342</f>
        <v>282.3</v>
      </c>
    </row>
    <row r="342" spans="1:7" ht="30" customHeight="1">
      <c r="A342" s="36" t="s">
        <v>78</v>
      </c>
      <c r="B342" s="37">
        <v>737</v>
      </c>
      <c r="C342" s="71" t="s">
        <v>107</v>
      </c>
      <c r="D342" s="71" t="s">
        <v>205</v>
      </c>
      <c r="E342" s="71"/>
      <c r="F342" s="71" t="s">
        <v>3</v>
      </c>
      <c r="G342" s="65">
        <f>G344</f>
        <v>282.3</v>
      </c>
    </row>
    <row r="343" spans="1:7" ht="35.25" customHeight="1">
      <c r="A343" s="86" t="s">
        <v>240</v>
      </c>
      <c r="B343" s="44">
        <v>737</v>
      </c>
      <c r="C343" s="15" t="s">
        <v>107</v>
      </c>
      <c r="D343" s="15" t="s">
        <v>216</v>
      </c>
      <c r="E343" s="71"/>
      <c r="F343" s="71"/>
      <c r="G343" s="65">
        <f aca="true" t="shared" si="10" ref="G343:G348">G344</f>
        <v>282.3</v>
      </c>
    </row>
    <row r="344" spans="1:7" ht="33.75" customHeight="1">
      <c r="A344" s="86" t="s">
        <v>163</v>
      </c>
      <c r="B344" s="44">
        <v>737</v>
      </c>
      <c r="C344" s="15" t="s">
        <v>107</v>
      </c>
      <c r="D344" s="15" t="s">
        <v>206</v>
      </c>
      <c r="E344" s="15"/>
      <c r="F344" s="15" t="s">
        <v>3</v>
      </c>
      <c r="G344" s="80">
        <f t="shared" si="10"/>
        <v>282.3</v>
      </c>
    </row>
    <row r="345" spans="1:7" ht="33.75" customHeight="1">
      <c r="A345" s="103" t="s">
        <v>145</v>
      </c>
      <c r="B345" s="44">
        <v>737</v>
      </c>
      <c r="C345" s="15" t="s">
        <v>107</v>
      </c>
      <c r="D345" s="15" t="s">
        <v>207</v>
      </c>
      <c r="E345" s="15"/>
      <c r="F345" s="15" t="s">
        <v>3</v>
      </c>
      <c r="G345" s="80">
        <f t="shared" si="10"/>
        <v>282.3</v>
      </c>
    </row>
    <row r="346" spans="1:7" ht="22.5" customHeight="1">
      <c r="A346" s="103" t="s">
        <v>54</v>
      </c>
      <c r="B346" s="44">
        <v>737</v>
      </c>
      <c r="C346" s="15" t="s">
        <v>107</v>
      </c>
      <c r="D346" s="15" t="s">
        <v>236</v>
      </c>
      <c r="E346" s="15"/>
      <c r="F346" s="15" t="s">
        <v>3</v>
      </c>
      <c r="G346" s="80">
        <f t="shared" si="10"/>
        <v>282.3</v>
      </c>
    </row>
    <row r="347" spans="1:7" ht="21.75" customHeight="1">
      <c r="A347" s="103" t="s">
        <v>237</v>
      </c>
      <c r="B347" s="44">
        <v>737</v>
      </c>
      <c r="C347" s="15" t="s">
        <v>107</v>
      </c>
      <c r="D347" s="15" t="s">
        <v>236</v>
      </c>
      <c r="E347" s="15" t="s">
        <v>43</v>
      </c>
      <c r="F347" s="15" t="s">
        <v>3</v>
      </c>
      <c r="G347" s="80">
        <f t="shared" si="10"/>
        <v>282.3</v>
      </c>
    </row>
    <row r="348" spans="1:7" ht="13.5" customHeight="1" hidden="1">
      <c r="A348" s="17" t="s">
        <v>4</v>
      </c>
      <c r="B348" s="47">
        <v>737</v>
      </c>
      <c r="C348" s="13" t="s">
        <v>107</v>
      </c>
      <c r="D348" s="13" t="s">
        <v>134</v>
      </c>
      <c r="E348" s="13" t="s">
        <v>161</v>
      </c>
      <c r="F348" s="13" t="s">
        <v>5</v>
      </c>
      <c r="G348" s="48">
        <f t="shared" si="10"/>
        <v>282.3</v>
      </c>
    </row>
    <row r="349" spans="1:7" ht="13.5" customHeight="1" hidden="1">
      <c r="A349" s="16" t="s">
        <v>53</v>
      </c>
      <c r="B349" s="47">
        <v>737</v>
      </c>
      <c r="C349" s="13" t="s">
        <v>107</v>
      </c>
      <c r="D349" s="13" t="s">
        <v>134</v>
      </c>
      <c r="E349" s="13" t="s">
        <v>161</v>
      </c>
      <c r="F349" s="47">
        <v>250</v>
      </c>
      <c r="G349" s="48">
        <f>G350+G352</f>
        <v>282.3</v>
      </c>
    </row>
    <row r="350" spans="1:7" ht="13.5" hidden="1">
      <c r="A350" s="16" t="s">
        <v>59</v>
      </c>
      <c r="B350" s="47">
        <v>737</v>
      </c>
      <c r="C350" s="13" t="s">
        <v>107</v>
      </c>
      <c r="D350" s="13" t="s">
        <v>134</v>
      </c>
      <c r="E350" s="13" t="s">
        <v>161</v>
      </c>
      <c r="F350" s="47">
        <v>251</v>
      </c>
      <c r="G350" s="48">
        <v>282.3</v>
      </c>
    </row>
  </sheetData>
  <sheetProtection/>
  <mergeCells count="3">
    <mergeCell ref="A8:G8"/>
    <mergeCell ref="A9:G9"/>
    <mergeCell ref="A10:G10"/>
  </mergeCells>
  <printOptions/>
  <pageMargins left="0.83" right="0.18" top="0.26" bottom="0.26" header="0.17" footer="0.1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Eo1</dc:creator>
  <cp:keywords/>
  <dc:description/>
  <cp:lastModifiedBy>Татьяна</cp:lastModifiedBy>
  <cp:lastPrinted>2016-06-01T03:43:25Z</cp:lastPrinted>
  <dcterms:created xsi:type="dcterms:W3CDTF">2005-11-22T05:33:33Z</dcterms:created>
  <dcterms:modified xsi:type="dcterms:W3CDTF">2016-06-29T05:19:37Z</dcterms:modified>
  <cp:category/>
  <cp:version/>
  <cp:contentType/>
  <cp:contentStatus/>
</cp:coreProperties>
</file>