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431" windowWidth="16680" windowHeight="12765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>
    <definedName name="_xlnm.Print_Titles" localSheetId="0">'прил 1'!$13:$16</definedName>
    <definedName name="_xlnm.Print_Titles" localSheetId="1">'прил 2'!$12:$15</definedName>
    <definedName name="_xlnm.Print_Area" localSheetId="1">'прил 2'!$A$1:$E$158</definedName>
  </definedNames>
  <calcPr fullCalcOnLoad="1"/>
</workbook>
</file>

<file path=xl/sharedStrings.xml><?xml version="1.0" encoding="utf-8"?>
<sst xmlns="http://schemas.openxmlformats.org/spreadsheetml/2006/main" count="945" uniqueCount="557">
  <si>
    <t xml:space="preserve">  Налог на доходы физических лиц</t>
  </si>
  <si>
    <t xml:space="preserve">  Иные межбюджетные трансферты</t>
  </si>
  <si>
    <t>X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</si>
  <si>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</si>
  <si>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БЕЗВОЗМЕЗДНЫЕ ПОСТУПЛЕНИЯ ОТ ДРУГИХ БЮДЖЕТОВ БЮДЖЕТНОЙ СИСТЕМЫ РОССИЙСКОЙ ФЕДЕРАЦИИ</t>
  </si>
  <si>
    <t xml:space="preserve">  Увеличение прочих остатков денежных средств бюджетов сельских поселений</t>
  </si>
  <si>
    <t>Код строки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</si>
  <si>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</si>
  <si>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</si>
  <si>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>Результат исполнения бюджета (дефицит / профицит)</t>
  </si>
  <si>
    <t>200</t>
  </si>
  <si>
    <t>уменьшение остатков средств, всего</t>
  </si>
  <si>
    <t/>
  </si>
  <si>
    <t xml:space="preserve">  НАЛОГИ НА ПРИБЫЛЬ, ДОХОДЫ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</si>
  <si>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</si>
  <si>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</si>
  <si>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увеличение остатков средств, всего</t>
  </si>
  <si>
    <t>Неисполненные назначения</t>
  </si>
  <si>
    <t>x</t>
  </si>
  <si>
    <t xml:space="preserve">  ШТРАФЫ, САНКЦИИ, ВОЗМЕЩЕНИЕ УЩЕРБА</t>
  </si>
  <si>
    <t>Изменение остатков средств</t>
  </si>
  <si>
    <t>737</t>
  </si>
  <si>
    <t xml:space="preserve">  Увеличение прочих остатков средств бюджетов</t>
  </si>
  <si>
    <t xml:space="preserve">  Земельный налог с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</si>
  <si>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</si>
  <si>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НАЛОГИ НА ИМУЩЕСТВО</t>
  </si>
  <si>
    <t xml:space="preserve">  Земельный налог</t>
  </si>
  <si>
    <t xml:space="preserve">  Земельный налог с организаций</t>
  </si>
  <si>
    <t xml:space="preserve">  Уменьшение прочих остатков денежных средств бюджетов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</si>
  <si>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</si>
  <si>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</si>
  <si>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 xml:space="preserve">  Прочие субсидии бюджетам сельских поселений</t>
  </si>
  <si>
    <t xml:space="preserve">  Субсидии бюджетам бюджетной системы Российской Федерации (межбюджетные субсидии)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</si>
  <si>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</si>
  <si>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Утвержденные бюджетные назначения</t>
  </si>
  <si>
    <t>в том числе:</t>
  </si>
  <si>
    <t xml:space="preserve">  Прочие субсидии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</si>
  <si>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</si>
  <si>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</si>
  <si>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- всего</t>
  </si>
  <si>
    <t>6</t>
  </si>
  <si>
    <t>Источники финансирования дефицита бюджета - всего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</si>
  <si>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</si>
  <si>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имущество физических лиц</t>
  </si>
  <si>
    <t xml:space="preserve">  НАЛОГОВЫЕ И НЕНАЛОГОВЫЕ ДОХОДЫ</t>
  </si>
  <si>
    <t xml:space="preserve">  Уменьшение прочих остатков средств бюджетов</t>
  </si>
  <si>
    <t>4</t>
  </si>
  <si>
    <t xml:space="preserve">  Увеличение прочих остатков денежных средств бюджетов</t>
  </si>
  <si>
    <t>Расходы бюджета - всего</t>
  </si>
  <si>
    <t xml:space="preserve">  Уменьшение прочих остатков денежных средств бюджетов сельских поселений</t>
  </si>
  <si>
    <t>Код главного администратора доходов</t>
  </si>
  <si>
    <t>100</t>
  </si>
  <si>
    <t>182</t>
  </si>
  <si>
    <t>к решению Думы Молодежного</t>
  </si>
  <si>
    <t>муниципального образования</t>
  </si>
  <si>
    <t>Приложение № 1</t>
  </si>
  <si>
    <t>Приложение № 2</t>
  </si>
  <si>
    <t>Код главного распорядителя бюджетных средств</t>
  </si>
  <si>
    <t>(руб.)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</si>
  <si>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</si>
  <si>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</si>
  <si>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</si>
  <si>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</si>
  <si>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</si>
  <si>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</si>
  <si>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</si>
  <si>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</si>
  <si>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</si>
  <si>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</si>
  <si>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</si>
  <si>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</si>
  <si>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</si>
  <si>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</si>
  <si>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</si>
  <si>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</si>
  <si>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</si>
  <si>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</si>
  <si>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</si>
  <si>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</si>
  <si>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</si>
  <si>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</si>
  <si>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</si>
  <si>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</si>
  <si>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</si>
  <si>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</si>
  <si>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</si>
  <si>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</si>
  <si>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</si>
  <si>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</si>
  <si>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</si>
  <si>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</si>
  <si>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</si>
  <si>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№ 3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</si>
  <si>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</si>
  <si>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 4</t>
  </si>
  <si>
    <t>Код бюджетной классификации</t>
  </si>
  <si>
    <t xml:space="preserve">  НАЛОГИ НА ТОВАРЫ (РАБОТЫ, УСЛУГИ), РЕАЛИЗУЕМЫЕ НА ТЕРРИТОРИИ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</si>
  <si>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</si>
  <si>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</si>
  <si>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</si>
  <si>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</si>
  <si>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</si>
  <si>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</si>
  <si>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</si>
  <si>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</si>
  <si>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</si>
  <si>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</si>
  <si>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</si>
  <si>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</si>
  <si>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</si>
  <si>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</si>
  <si>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</si>
  <si>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</si>
  <si>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</si>
  <si>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 Субвенции бюджетам бюджетной системы Российской Федерации</t>
  </si>
  <si>
    <t>100 1 00 00000 00 0000 000</t>
  </si>
  <si>
    <t>182 1 01 00000 00 0000 000</t>
  </si>
  <si>
    <t>182 1 01 02000 01 0000 110</t>
  </si>
  <si>
    <t>182 1 01 02010 01 2100 110</t>
  </si>
  <si>
    <t>182 1 01 02030 01 0000 110</t>
  </si>
  <si>
    <t>182 1 01 02030 01 1000 110</t>
  </si>
  <si>
    <t>182 1 05 03010 01 1000 110</t>
  </si>
  <si>
    <t>182 1 06 01030 10 0000 110</t>
  </si>
  <si>
    <t>182 1 06 01030 10 1000 110</t>
  </si>
  <si>
    <t>182 1 06 06033 10 1000 110</t>
  </si>
  <si>
    <t>182 1 06 06033 10 2100 110</t>
  </si>
  <si>
    <t>182 1 06 06033 10 3000 110</t>
  </si>
  <si>
    <t>161</t>
  </si>
  <si>
    <t xml:space="preserve">  Обеспечение деятельности в сфере установленных функций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</si>
  <si>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</si>
  <si>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</si>
  <si>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</si>
  <si>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</si>
  <si>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</si>
  <si>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</si>
  <si>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</si>
  <si>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Субвенции на осуществление первичного воинского учета на территориях, где отсутствуют военные комиссариаты</t>
  </si>
  <si>
    <t xml:space="preserve">  Осуществление мероприятий по отлову и содержанию безнадзорных животных, обитающих на территории поселения</t>
  </si>
  <si>
    <t xml:space="preserve">  Текущий ремонт в сфере установленных функций</t>
  </si>
  <si>
    <t xml:space="preserve">  Иные мероприятия в сфере установленных функций</t>
  </si>
  <si>
    <t xml:space="preserve">  Уличное освещение</t>
  </si>
  <si>
    <t xml:space="preserve">  Озеленение</t>
  </si>
  <si>
    <t xml:space="preserve">  Прочие мероприятия по благоустройству городских округов и поселений</t>
  </si>
  <si>
    <t xml:space="preserve">  Мероприятия по осуществлению деятельности дворцов и домов культуры, других учреждений культуры</t>
  </si>
  <si>
    <t xml:space="preserve">  Расходы на выплаты персоналу казенных учреждений</t>
  </si>
  <si>
    <t>0405</t>
  </si>
  <si>
    <t>Сельское хозяйство и рыболовство</t>
  </si>
  <si>
    <t xml:space="preserve">ИТОГО </t>
  </si>
  <si>
    <t>000 01 05 00 00 00 0000 500</t>
  </si>
  <si>
    <t>737 01 05 02 00 00 0000 500</t>
  </si>
  <si>
    <t>737 01 05 02 01 00 0000 510</t>
  </si>
  <si>
    <t>737 01 05 02 01 10 0000 510</t>
  </si>
  <si>
    <t>000 01 05 00 00 00 0000 600</t>
  </si>
  <si>
    <t>737 01 05 02 00 00 0000 600</t>
  </si>
  <si>
    <t>737 01 05 02 01 00 0000 610</t>
  </si>
  <si>
    <t>737 01 05 02 01 10 0000 610</t>
  </si>
  <si>
    <t xml:space="preserve">ИСТОЧНИКИ ФИНАНСИРОВАНИЯ ДЕФИЦИТА БЮДЖЕТА </t>
  </si>
  <si>
    <t xml:space="preserve">МОЛОДЕЖНОГО МУНИЦИПАЛЬНОГО ОБРАЗОВАНИЯ ПО КОДАМ </t>
  </si>
  <si>
    <t xml:space="preserve">КЛАССИФИКАЦИИ  ИСТОЧНИКОВ ФИНАНСИРОВАНИЯ ДЕФИЦИТОВ </t>
  </si>
  <si>
    <t xml:space="preserve">РАСХОДЫ БЮДЖЕТА МОЛОДЕЖНОГО МУНИЦИПАЛЬНОГО </t>
  </si>
  <si>
    <t xml:space="preserve">ОБРАЗОВАНИЯ ПО РАЗДЕЛАМ И ПОДРАЗДЕЛАМ КЛАССИФИКАЦИИ </t>
  </si>
  <si>
    <t xml:space="preserve">ДОХОДЫ БЮДЖЕТА МОЛОДЕЖНОГО МУНИЦИПАЛЬНОГО </t>
  </si>
  <si>
    <t xml:space="preserve">ОБРАЗОВАНИЯ ПО КОДАМ КЛАССИФИКАЦИИ ДОХОДОВ </t>
  </si>
  <si>
    <t>РАСХОДЫ БЮДЖЕТА МОЛОДЕЖНОГО МУНИЦИПАЛЬНОГО</t>
  </si>
  <si>
    <t xml:space="preserve"> ОБРАЗОВАНИЯ ПО ВЕДОМСТВЕННОЙ СТРУКТУРЕ РАСХОДОВ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</si>
  <si>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</si>
  <si>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</si>
  <si>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</si>
  <si>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</si>
  <si>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</si>
  <si>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</si>
  <si>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</si>
  <si>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</si>
  <si>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</si>
  <si>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</si>
  <si>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</si>
  <si>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182 1 01 02010 01 0000 110</t>
  </si>
  <si>
    <t>182 1 01 02010 01 1000 110</t>
  </si>
  <si>
    <t>182 1 01 02010 01 3000 110</t>
  </si>
  <si>
    <t>182 1 01 02020 01 0000 110</t>
  </si>
  <si>
    <t>182 1 01 02020 01 1000 110</t>
  </si>
  <si>
    <t>182 1 01 02020 01 2100 110</t>
  </si>
  <si>
    <t>182 1 01 02020 01 3000 110</t>
  </si>
  <si>
    <t>182 1 01 02030 01 2100 110</t>
  </si>
  <si>
    <t>182 1 01 02030 01 3000 110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</si>
  <si>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</si>
  <si>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</si>
  <si>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</si>
  <si>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</si>
  <si>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</si>
  <si>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182 1 06 01030 10 2100 110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</si>
  <si>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</si>
  <si>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</si>
  <si>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</si>
  <si>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</si>
  <si>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</si>
  <si>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182 1 06 06043 10 1000 110</t>
  </si>
  <si>
    <t>182 1 06 06043 10 2100 110</t>
  </si>
  <si>
    <t>737 1 00 00000 00 0000 000</t>
  </si>
  <si>
    <t>737 1 16 00000 00 0000 000</t>
  </si>
  <si>
    <t>737 2 00 00000 00 0000 000</t>
  </si>
  <si>
    <t>737 2 02 00000 00 0000 000</t>
  </si>
  <si>
    <t xml:space="preserve">  Резервный фонд администрации муниципального образования</t>
  </si>
  <si>
    <t xml:space="preserve">  Резервные средства</t>
  </si>
  <si>
    <t xml:space="preserve">  Другие общегосударственные вопросы</t>
  </si>
  <si>
    <t xml:space="preserve">  Строительство, реконструкция, капитальный ремонт в сфере установленных функций</t>
  </si>
  <si>
    <t xml:space="preserve">  Реализация мероприятий перечня проектов народных инициатив</t>
  </si>
  <si>
    <t>737 0102 91 1 00 60001 000</t>
  </si>
  <si>
    <t>737 0102 91 1 00 60001 100</t>
  </si>
  <si>
    <t>737 0102 91 1 00 60001 120</t>
  </si>
  <si>
    <t>737 0102 91 1 00 60001 121</t>
  </si>
  <si>
    <t>737 0102 91 1 00 60001 129</t>
  </si>
  <si>
    <t>737 0104 91 1 00 60001 000</t>
  </si>
  <si>
    <t>737 0104 91 1 00 60001 100</t>
  </si>
  <si>
    <t>737 0104 91 1 00 60001 120</t>
  </si>
  <si>
    <t>737 0104 91 1 00 60001 121</t>
  </si>
  <si>
    <t>737 0104 91 1 00 60001 129</t>
  </si>
  <si>
    <t>737 0104 91 1 00 60001 200</t>
  </si>
  <si>
    <t>737 0104 91 1 00 60001 240</t>
  </si>
  <si>
    <t>737 0104 91 1 00 60001 244</t>
  </si>
  <si>
    <t>737 0104 91 1 00 60001 800</t>
  </si>
  <si>
    <t>737 0104 91 1 00 60001 850</t>
  </si>
  <si>
    <t>737 0104 91 1 00 60001 852</t>
  </si>
  <si>
    <t>737 0104 91 2 00 73150 000</t>
  </si>
  <si>
    <t>737 0104 91 2 00 73150 200</t>
  </si>
  <si>
    <t>737 0104 91 2 00 73150 240</t>
  </si>
  <si>
    <t>737 0111 91 1 00 60004 000</t>
  </si>
  <si>
    <t>737 0111 91 1 00 60004 800</t>
  </si>
  <si>
    <t>737 0111 91 1 00 60004 870</t>
  </si>
  <si>
    <t>737 0113 91 1 00 60005 000</t>
  </si>
  <si>
    <t>737 0113 91 1 00 60005 200</t>
  </si>
  <si>
    <t>737 0113 91 1 00 60005 240</t>
  </si>
  <si>
    <t>737 0113 91 1 00 60005 244</t>
  </si>
  <si>
    <t>737 0203 91 3 00 51180 000</t>
  </si>
  <si>
    <t>737 0203 91 3 00 51180 100</t>
  </si>
  <si>
    <t>737 0203 91 3 00 51180 120</t>
  </si>
  <si>
    <t>737 0203 91 3 00 51180 121</t>
  </si>
  <si>
    <t>737 0203 91 3 00 51180 129</t>
  </si>
  <si>
    <t>737 0203 91 3 00 51180 200</t>
  </si>
  <si>
    <t>737 0203 91 3 00 51180 240</t>
  </si>
  <si>
    <t>737 0203 91 3 00 51180 244</t>
  </si>
  <si>
    <t>737 0405 91 1 00 60022 000</t>
  </si>
  <si>
    <t>737 0405 91 1 00 60022 200</t>
  </si>
  <si>
    <t>737 0405 91 1 00 60022 240</t>
  </si>
  <si>
    <t>737 0405 91 1 00 60022 244</t>
  </si>
  <si>
    <t>737 0409 91 1 00 60009 000</t>
  </si>
  <si>
    <t>737 0409 91 1 00 60009 200</t>
  </si>
  <si>
    <t>737 0409 91 1 00 60009 240</t>
  </si>
  <si>
    <t>737 0409 91 1 00 60009 244</t>
  </si>
  <si>
    <t>737 0409 91 1 00 60011 000</t>
  </si>
  <si>
    <t>737 0409 91 1 00 60011 200</t>
  </si>
  <si>
    <t>737 0409 91 1 00 60011 240</t>
  </si>
  <si>
    <t>737 0409 91 1 00 60011 244</t>
  </si>
  <si>
    <t>737 0412 91 1 00 60011 000</t>
  </si>
  <si>
    <t>737 0412 91 1 00 60011 200</t>
  </si>
  <si>
    <t>737 0412 91 1 00 60011 240</t>
  </si>
  <si>
    <t>737 0412 91 1 00 60011 244</t>
  </si>
  <si>
    <t>737 0501 91 1 00 60008 000</t>
  </si>
  <si>
    <t>737 0501 91 1 00 60008 200</t>
  </si>
  <si>
    <t>737 0501 91 1 00 60008 240</t>
  </si>
  <si>
    <t>737 0502 91 1 00 60011 000</t>
  </si>
  <si>
    <t>737 0502 91 1 00 60011 200</t>
  </si>
  <si>
    <t>737 0502 91 1 00 60011 240</t>
  </si>
  <si>
    <t>737 0502 91 1 00 60011 244</t>
  </si>
  <si>
    <t>737 0503 91 1 00 60101 000</t>
  </si>
  <si>
    <t>737 0503 91 1 00 60101 200</t>
  </si>
  <si>
    <t>737 0503 91 1 00 60101 240</t>
  </si>
  <si>
    <t>737 0503 91 1 00 60101 244</t>
  </si>
  <si>
    <t>737 0503 91 1 00 60103 000</t>
  </si>
  <si>
    <t>737 0503 91 1 00 60103 200</t>
  </si>
  <si>
    <t>737 0503 91 1 00 60103 240</t>
  </si>
  <si>
    <t>737 0503 91 1 00 60103 244</t>
  </si>
  <si>
    <t>737 0503 91 1 00 60105 000</t>
  </si>
  <si>
    <t>737 0503 91 1 00 60105 200</t>
  </si>
  <si>
    <t>737 0503 91 1 00 60105 240</t>
  </si>
  <si>
    <t>737 0503 91 1 00 60105 244</t>
  </si>
  <si>
    <t>737 0801 91 1 00 60015 000</t>
  </si>
  <si>
    <t>737 0801 91 1 00 60015 100</t>
  </si>
  <si>
    <t>737 0801 91 1 00 60015 110</t>
  </si>
  <si>
    <t>737 0801 91 1 00 60015 111</t>
  </si>
  <si>
    <t>737 0801 91 1 00 60015 119</t>
  </si>
  <si>
    <t>737 0801 91 1 00 60015 200</t>
  </si>
  <si>
    <t>737 0801 91 1 00 60015 240</t>
  </si>
  <si>
    <t>737 0801 91 1 00 60015 244</t>
  </si>
  <si>
    <t>737 1403 91 1 00 60020 000</t>
  </si>
  <si>
    <t>737 1403 91 1 00 60020 500</t>
  </si>
  <si>
    <t>737 1403 91 1 00 60020 540</t>
  </si>
  <si>
    <t>из них:</t>
  </si>
  <si>
    <t xml:space="preserve">Кассовое исполнение </t>
  </si>
  <si>
    <t xml:space="preserve"> Наименование </t>
  </si>
  <si>
    <t>Код РзПР</t>
  </si>
  <si>
    <t>Кассовое исполнение</t>
  </si>
  <si>
    <t xml:space="preserve"> (руб.)</t>
  </si>
  <si>
    <t>0113</t>
  </si>
  <si>
    <t>Другие общегосударственные вопросы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</si>
  <si>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</si>
  <si>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</si>
  <si>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</si>
  <si>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</si>
  <si>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НЕНАЛОГОВЫЕ ДОХОДЫ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</si>
  <si>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</si>
  <si>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737 1 08 00000 00 0000 000</t>
  </si>
  <si>
    <t>737 1 08 04000 01 0000 110</t>
  </si>
  <si>
    <t>737 1 08 04020 01 0000 110</t>
  </si>
  <si>
    <t>737 1 08 04020 01 1000 110</t>
  </si>
  <si>
    <t>737 1 11 00000 00 0000 000</t>
  </si>
  <si>
    <t>737 1 17 00000 00 0000 000</t>
  </si>
  <si>
    <t xml:space="preserve">  Уплата иных платежей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</si>
  <si>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</si>
  <si>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737 0104 91 1 00 60001 853</t>
  </si>
  <si>
    <t>737 0501 91 1 00 60008 244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</si>
  <si>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</si>
  <si>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</si>
  <si>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</si>
  <si>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</si>
  <si>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</si>
  <si>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</si>
  <si>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сельских поселений на реализацию программ формирования современной городской среды</t>
  </si>
  <si>
    <t>100 1 03 02231 01 0000 110</t>
  </si>
  <si>
    <t>100 1 03 02241 01 0000 110</t>
  </si>
  <si>
    <t>100 1 03 02251 01 0000 110</t>
  </si>
  <si>
    <t>100 1 03 02261 01 0000 110</t>
  </si>
  <si>
    <t>737 2 02 20000 00 0000 150</t>
  </si>
  <si>
    <t>737 2 02 25555 00 0000 150</t>
  </si>
  <si>
    <t>737 2 02 25555 10 0000 150</t>
  </si>
  <si>
    <t>737 2 02 29999 00 0000 150</t>
  </si>
  <si>
    <t>737 2 02 29999 10 0000 150</t>
  </si>
  <si>
    <t>737 2 02 30000 00 0000 150</t>
  </si>
  <si>
    <t>737 2 02 30024 00 0000 150</t>
  </si>
  <si>
    <t>737 2 02 30024 10 0000 150</t>
  </si>
  <si>
    <t>737 2 02 35118 00 0000 150</t>
  </si>
  <si>
    <t>737 2 02 35118 10 0000 150</t>
  </si>
  <si>
    <t xml:space="preserve">  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</si>
  <si>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 xml:space="preserve">  Иные мероприятия</t>
  </si>
  <si>
    <t xml:space="preserve">  Мероприятия по формированию современной городской среды</t>
  </si>
  <si>
    <t xml:space="preserve">  Мероприятия по формированию современной городской среды за счет средств федерального и областного бюджета</t>
  </si>
  <si>
    <t xml:space="preserve">  Обслуживание муниципального долга</t>
  </si>
  <si>
    <t>737 0409 91 4 00 S2370 000</t>
  </si>
  <si>
    <t>737 0409 91 4 00 S2370 200</t>
  </si>
  <si>
    <t>737 0409 91 4 00 S2370 240</t>
  </si>
  <si>
    <t>737 0409 91 4 00 S2370 244</t>
  </si>
  <si>
    <t>737 0503 22 8 00 99033 000</t>
  </si>
  <si>
    <t>737 0503 22 8 00 99033 200</t>
  </si>
  <si>
    <t>737 0503 22 8 00 99033 240</t>
  </si>
  <si>
    <t>737 0503 22 8 00 99033 244</t>
  </si>
  <si>
    <t>737 0503 22 8 F2 55551 000</t>
  </si>
  <si>
    <t>737 1301 91 1 00 60019 000</t>
  </si>
  <si>
    <t>737 1301 91 1 00 60019 700</t>
  </si>
  <si>
    <t>737 1301 91 1 00 60019 730</t>
  </si>
  <si>
    <t xml:space="preserve">  Кредиты кредитных организаций в валюте Российской Федерации</t>
  </si>
  <si>
    <t>источники внешнего финансирования бюджета</t>
  </si>
  <si>
    <t xml:space="preserve">  Увеличение остатков средств бюджетов</t>
  </si>
  <si>
    <t xml:space="preserve">  Уменьшение остатков средств бюджетов</t>
  </si>
  <si>
    <t>737 01 02 00 00 00 0000 000</t>
  </si>
  <si>
    <t>737 01 02 00 00 00 0000 700</t>
  </si>
  <si>
    <t>737 01 02 00 00 10 0000 710</t>
  </si>
  <si>
    <t>000 01 05 00 00 00 0000 000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</si>
  <si>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</si>
  <si>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</si>
  <si>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(прочие поступления)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</si>
  <si>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</si>
  <si>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</si>
  <si>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</si>
  <si>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</si>
  <si>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</si>
  <si>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</si>
  <si>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</si>
  <si>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</si>
  <si>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</si>
  <si>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</si>
  <si>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</si>
  <si>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182 1 01 02040 01 0000 110</t>
  </si>
  <si>
    <t>182 1 01 02040 01 1000 110</t>
  </si>
  <si>
    <t>182 1 06 06043 10 4000 110</t>
  </si>
  <si>
    <t>737 1 11 05000 00 0000 120</t>
  </si>
  <si>
    <t>737 1 11 05020 00 0000 120</t>
  </si>
  <si>
    <t>737 1 11 05025 10 0000 120</t>
  </si>
  <si>
    <t>737 1 14 00000 00 0000 000</t>
  </si>
  <si>
    <t>737 1 14 02000 00 0000 000</t>
  </si>
  <si>
    <t>737 1 14 02050 10 0000 410</t>
  </si>
  <si>
    <t>737 1 16 07000 00 0000 140</t>
  </si>
  <si>
    <t>737 1 16 07010 00 0000 140</t>
  </si>
  <si>
    <t>737 1 16 07010 10 0000 140</t>
  </si>
  <si>
    <t>737 2 02 40000 00 0000 150</t>
  </si>
  <si>
    <t>737 2 02 49999 00 0000 150</t>
  </si>
  <si>
    <t>737 2 02 49999 10 0000 150</t>
  </si>
  <si>
    <t xml:space="preserve">  Фонд оплаты труда государственных (муниципальных) органов</t>
  </si>
  <si>
    <t xml:space="preserve">  Прочая закупка товаров, работ и услуг</t>
  </si>
  <si>
    <t xml:space="preserve">  Уплата прочих налогов, сборов</t>
  </si>
  <si>
    <t xml:space="preserve">  Фонд оплаты труда учреждений</t>
  </si>
  <si>
    <t xml:space="preserve">  Доступная среда для инвалидов</t>
  </si>
  <si>
    <t xml:space="preserve">  Обслуживание государственного (муниципального) долга</t>
  </si>
  <si>
    <t xml:space="preserve">  Межбюджетные трансферты</t>
  </si>
  <si>
    <t>737 0104 91 2 00 73150 244</t>
  </si>
  <si>
    <t>737 0503 22 8 F2 55551 200</t>
  </si>
  <si>
    <t>737 0503 22 8 F2 55551 240</t>
  </si>
  <si>
    <t>737 0503 22 8 F2 55551 244</t>
  </si>
  <si>
    <t>737 0705 91 1 00 60001 000</t>
  </si>
  <si>
    <t>737 0705 91 1 00 60001 200</t>
  </si>
  <si>
    <t>737 0705 91 1 00 60001 240</t>
  </si>
  <si>
    <t>737 0705 91 1 00 60001 244</t>
  </si>
  <si>
    <t>737 0705 91 1 00 60015 000</t>
  </si>
  <si>
    <t>737 0705 91 1 00 60015 200</t>
  </si>
  <si>
    <t>737 0705 91 1 00 60015 240</t>
  </si>
  <si>
    <t>737 0705 91 1 00 60015 244</t>
  </si>
  <si>
    <t>737 0801 91 4 00 S2370 000</t>
  </si>
  <si>
    <t>737 0801 91 4 00 S2370 200</t>
  </si>
  <si>
    <t>737 0801 91 4 00 S2370 240</t>
  </si>
  <si>
    <t>737 0801 91 4 00 S2370 244</t>
  </si>
  <si>
    <t>737 1006 23 1 00 99038 000</t>
  </si>
  <si>
    <t>737 1006 23 1 00 99038 200</t>
  </si>
  <si>
    <t>737 1006 23 1 00 99038 240</t>
  </si>
  <si>
    <t>737 1006 23 1 00 99038 244</t>
  </si>
  <si>
    <t>0705</t>
  </si>
  <si>
    <t>1006</t>
  </si>
  <si>
    <t>БЮДЖЕТОВ ЗА 2022 ГОД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</si>
  <si>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</si>
  <si>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</si>
  <si>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</si>
  <si>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</si>
  <si>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</si>
  <si>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</si>
  <si>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(прочие поступления)</t>
  </si>
  <si>
    <t xml:space="preserve">  Единый сельскохозяйственный налог (пени по соответствующему платежу)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</si>
  <si>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</si>
  <si>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организаций, обладающих земельным участком, расположенным в границах  сельских  поселений  (проценты по соответствующему платежу)</t>
  </si>
  <si>
    <t xml:space="preserve">  Земельный налог с физических лиц, обладающих земельным участком, расположенным в границах сельских поселений  (уплата процентов, начисленных на суммы излишне взысканных (уплаченных) платежей, а также при нарушении сроков их возврата)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</si>
  <si>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</si>
  <si>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</si>
  <si>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</si>
  <si>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</si>
  <si>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</si>
  <si>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</si>
  <si>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</si>
  <si>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</si>
  <si>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 (земли или земельные участки, находящиеся в собственности сельских поселений)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</si>
  <si>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</si>
  <si>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</si>
  <si>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</si>
  <si>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</si>
  <si>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</si>
  <si>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</si>
  <si>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</si>
  <si>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 Прочие неналоговые доходы</t>
  </si>
  <si>
    <t xml:space="preserve">  Прочие неналоговые доходы бюджетов сельских поселений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</si>
  <si>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</si>
  <si>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</si>
  <si>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 xml:space="preserve">  Инициативные платежи, зачисляемые в бюджеты сельских поселений в рамках проекта «Благоустройство многоцелевой спортивной площадки  по адресу: Иркутский район, с. Малое Голоустное, ул. Байкальская, 2г»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</si>
  <si>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</si>
  <si>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</si>
  <si>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</si>
  <si>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Субсидии бюджетам на подготовку проектов межевания земельных участков и на проведение кадастровых работ</t>
  </si>
  <si>
    <t xml:space="preserve">  Субсидии бюджетам сельских поселений на подготовку проектов межевания земельных участков и на проведение кадастровых работ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</si>
  <si>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</si>
  <si>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</si>
  <si>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</si>
  <si>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</si>
  <si>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</si>
  <si>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</si>
  <si>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182 1 01 02010 01 5000 110</t>
  </si>
  <si>
    <t>182 1 01 02080 01 0000 110</t>
  </si>
  <si>
    <t>182 1 01 02080 01 1000 110</t>
  </si>
  <si>
    <t>182 1 01 02080 01 2100 110</t>
  </si>
  <si>
    <t>182 1 01 02100 01 0000 110</t>
  </si>
  <si>
    <t>182 1 01 02100 01 1000 110</t>
  </si>
  <si>
    <t>182 1 01 02100 01 4000 110</t>
  </si>
  <si>
    <t>182 1 05 03010 01 2100 110</t>
  </si>
  <si>
    <t>182 1 06 01030 10 3000 110</t>
  </si>
  <si>
    <t>182 1 06 06033 10 2200 110</t>
  </si>
  <si>
    <t>182 1 06 06043 10 5000 110</t>
  </si>
  <si>
    <t>737 1 11 05400 00 0000 120</t>
  </si>
  <si>
    <t>737 1 11 05420 00 0000 120</t>
  </si>
  <si>
    <t>737 1 11 05420 10 0000 120</t>
  </si>
  <si>
    <t>737 1 11 09000 00 0000 120</t>
  </si>
  <si>
    <t>737 1 11 09040 00 0000 120</t>
  </si>
  <si>
    <t>737 1 11 09045 10 0000 120</t>
  </si>
  <si>
    <t>737 1 11 09080 00 0000 120</t>
  </si>
  <si>
    <t>737 1 11 09080 10 0000 120</t>
  </si>
  <si>
    <t>737 1 11 09080 10 0100 120</t>
  </si>
  <si>
    <t>737 1 14 02052 10 0000 410</t>
  </si>
  <si>
    <t>737 1 14 06000 00 0000 430</t>
  </si>
  <si>
    <t>737 1 14 06020 00 0000 430</t>
  </si>
  <si>
    <t>737 1 14 06025 10 0000 430</t>
  </si>
  <si>
    <t>737 1 14 06300 00 0000 430</t>
  </si>
  <si>
    <t>737 1 14 06320 00 0000 430</t>
  </si>
  <si>
    <t>737 1 14 06325 10 0000 430</t>
  </si>
  <si>
    <t>737 1 17 05000 00 0000 180</t>
  </si>
  <si>
    <t>737 1 17 05050 10 0000 180</t>
  </si>
  <si>
    <t>737 1 17 15000 00 0000 150</t>
  </si>
  <si>
    <t>737 1 17 15030 10 0000 150</t>
  </si>
  <si>
    <t>737 1 17 15030 10 0001 150</t>
  </si>
  <si>
    <t>737 1 17 15030 10 0002 150</t>
  </si>
  <si>
    <t>737 2 02 10000 00 0000 150</t>
  </si>
  <si>
    <t>737 2 02 16001 00 0000 150</t>
  </si>
  <si>
    <t>737 2 02 16001 10 0000 150</t>
  </si>
  <si>
    <t>737 2 02 25599 00 0000 150</t>
  </si>
  <si>
    <t>737 2 02 25599 10 0000 150</t>
  </si>
  <si>
    <t>737 2 02 40014 00 0000 150</t>
  </si>
  <si>
    <t>737 2 02 40014 10 0000 150</t>
  </si>
  <si>
    <t>843 1 00 00000 00 0000 000</t>
  </si>
  <si>
    <t>843 1 11 00000 00 0000 000</t>
  </si>
  <si>
    <t>843 1 11 05400 00 0000 120</t>
  </si>
  <si>
    <t>843 1 11 05430 00 0000 120</t>
  </si>
  <si>
    <t>843 1 11 05430 10 0000 120</t>
  </si>
  <si>
    <t xml:space="preserve"> БЮДЖЕТОВ ЗА 2022 ГОД</t>
  </si>
  <si>
    <t xml:space="preserve">  Закупка энергетических ресурсов</t>
  </si>
  <si>
    <t xml:space="preserve">  Проведение выборов и референдумов</t>
  </si>
  <si>
    <t xml:space="preserve">  Специальные расходы</t>
  </si>
  <si>
    <t xml:space="preserve">  Мероприятия на подготовку документации по планировке территорий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</si>
  <si>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</si>
  <si>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</si>
  <si>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</si>
  <si>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737 0103 91 1 00 60001 000</t>
  </si>
  <si>
    <t>737 0103 91 1 00 60001 100</t>
  </si>
  <si>
    <t>737 0103 91 1 00 60001 120</t>
  </si>
  <si>
    <t>737 0103 91 1 00 60001 121</t>
  </si>
  <si>
    <t>737 0103 91 1 00 60001 129</t>
  </si>
  <si>
    <t>737 0104 91 1 00 60001 247</t>
  </si>
  <si>
    <t>737 0107 91 1 00 60003 000</t>
  </si>
  <si>
    <t>737 0107 91 1 00 60003 800</t>
  </si>
  <si>
    <t>737 0107 91 1 00 60003 880</t>
  </si>
  <si>
    <t>737 0310 21 4 00 99020 000</t>
  </si>
  <si>
    <t>737 0310 21 4 00 99020 200</t>
  </si>
  <si>
    <t>737 0310 21 4 00 99020 240</t>
  </si>
  <si>
    <t>737 0310 21 4 00 99020 244</t>
  </si>
  <si>
    <t>737 0412 22 1 00 S2980 000</t>
  </si>
  <si>
    <t>737 0412 22 1 00 S2980 200</t>
  </si>
  <si>
    <t>737 0412 22 1 00 S2980 240</t>
  </si>
  <si>
    <t>737 0412 22 1 00 S2980 244</t>
  </si>
  <si>
    <t>737 0503 91 1 00 60101 247</t>
  </si>
  <si>
    <t>737 0503 91 1 00 60105 600</t>
  </si>
  <si>
    <t>737 0503 91 1 00 60105 610</t>
  </si>
  <si>
    <t>737 0503 91 1 00 60105 611</t>
  </si>
  <si>
    <t>737 0801 91 1 00 60015 247</t>
  </si>
  <si>
    <t>737 0801 91 1 00 60015 800</t>
  </si>
  <si>
    <t>737 0801 91 1 00 60015 850</t>
  </si>
  <si>
    <t>737 0801 91 1 00 60015 853</t>
  </si>
  <si>
    <t>3</t>
  </si>
  <si>
    <t>РАСХОДОВ  БЮДЖЕТОВ ЗА 2022 ГОД</t>
  </si>
  <si>
    <t>источники внутреннего финансирования бюджета</t>
  </si>
  <si>
    <t xml:space="preserve">  Привлечение кредитов от кредитных организаций в валюте Российской Федерации</t>
  </si>
  <si>
    <t xml:space="preserve">  Привлечение сельскими поселениями кредитов от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</si>
  <si>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</si>
  <si>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 xml:space="preserve">  Увеличение остатков средств, всего</t>
  </si>
  <si>
    <t xml:space="preserve">  Уменьшение остатков средств, всего</t>
  </si>
  <si>
    <t>737 00 00 00 00 00 0000 000</t>
  </si>
  <si>
    <t>0310</t>
  </si>
  <si>
    <t>0103</t>
  </si>
  <si>
    <t>0107</t>
  </si>
  <si>
    <t>0700</t>
  </si>
  <si>
    <t>Обеспечение проведения выборов и референдумов</t>
  </si>
  <si>
    <t>Жилищное хозяйство</t>
  </si>
  <si>
    <t>ОБРАЗОВАНИЕ</t>
  </si>
  <si>
    <t>Профессиональная подготовка, переподготовка и повышение квалификации</t>
  </si>
  <si>
    <t xml:space="preserve">от 00.00.2023 г. № 00-00 /дсп </t>
  </si>
  <si>
    <t>от 00.00.2023 г. № 00-00/дсп</t>
  </si>
  <si>
    <t xml:space="preserve">от 00.00.2023 г. № 00-00/дсп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</si>
</sst>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#,##0.00\ &quot;₽&quot;"/>
    <numFmt numFmtId="182" formatCode="[$-FC19]d\ mmmm\ yyyy\ &quot;г.&quot;"/>
    <numFmt numFmtId="183" formatCode="000000"/>
    <numFmt numFmtId="184" formatCode="#,##0.00_ ;\-#,##0.00\ "/>
    <numFmt numFmtId="185" formatCode="#,##0.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6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10"/>
      <name val="Courier"/>
      <family val="3"/>
    </font>
    <font>
      <b/>
      <sz val="10"/>
      <name val="Courier"/>
      <family val="3"/>
    </font>
    <font>
      <sz val="11"/>
      <name val="Courier New"/>
      <family val="3"/>
    </font>
    <font>
      <sz val="10"/>
      <name val="Courier New"/>
      <family val="3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"/>
      <family val="3"/>
    </font>
    <font>
      <sz val="11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"/>
      <family val="3"/>
    </font>
    <font>
      <sz val="11"/>
      <color theme="1"/>
      <name val="Courier New"/>
      <family val="3"/>
    </font>
    <font>
      <sz val="11"/>
      <color rgb="FF000000"/>
      <name val="Courier New"/>
      <family val="3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>
      <alignment horizontal="left"/>
      <protection/>
    </xf>
    <xf numFmtId="0" fontId="39" fillId="39" borderId="1" applyNumberFormat="0" applyAlignment="0" applyProtection="0"/>
    <xf numFmtId="0" fontId="40" fillId="40" borderId="2" applyNumberFormat="0" applyAlignment="0" applyProtection="0"/>
    <xf numFmtId="0" fontId="38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1" applyNumberFormat="0" applyAlignment="0" applyProtection="0"/>
    <xf numFmtId="0" fontId="47" fillId="0" borderId="6" applyNumberFormat="0" applyFill="0" applyAlignment="0" applyProtection="0"/>
    <xf numFmtId="0" fontId="48" fillId="43" borderId="0" applyNumberFormat="0" applyBorder="0" applyAlignment="0" applyProtection="0"/>
    <xf numFmtId="0" fontId="0" fillId="44" borderId="7" applyNumberFormat="0" applyFont="0" applyAlignment="0" applyProtection="0"/>
    <xf numFmtId="0" fontId="49" fillId="39" borderId="8" applyNumberFormat="0" applyAlignment="0" applyProtection="0"/>
    <xf numFmtId="0" fontId="10" fillId="0" borderId="9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38" fillId="0" borderId="0">
      <alignment horizontal="left"/>
      <protection/>
    </xf>
    <xf numFmtId="0" fontId="52" fillId="0" borderId="0" applyNumberFormat="0" applyFill="0" applyBorder="0" applyAlignment="0" applyProtection="0"/>
    <xf numFmtId="0" fontId="8" fillId="0" borderId="11">
      <alignment horizontal="left"/>
      <protection/>
    </xf>
    <xf numFmtId="0" fontId="8" fillId="0" borderId="12">
      <alignment horizontal="left" wrapText="1" indent="2"/>
      <protection/>
    </xf>
    <xf numFmtId="0" fontId="8" fillId="0" borderId="13">
      <alignment horizontal="left" wrapText="1"/>
      <protection/>
    </xf>
    <xf numFmtId="0" fontId="8" fillId="0" borderId="14">
      <alignment horizontal="left" wrapText="1" indent="2"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1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8" fillId="0" borderId="19">
      <alignment horizontal="center" vertical="center" shrinkToFit="1"/>
      <protection/>
    </xf>
    <xf numFmtId="0" fontId="10" fillId="45" borderId="20">
      <alignment/>
      <protection/>
    </xf>
    <xf numFmtId="49" fontId="8" fillId="0" borderId="0">
      <alignment horizontal="center"/>
      <protection/>
    </xf>
    <xf numFmtId="0" fontId="8" fillId="0" borderId="11">
      <alignment horizontal="center" shrinkToFit="1"/>
      <protection/>
    </xf>
    <xf numFmtId="49" fontId="8" fillId="0" borderId="21">
      <alignment horizontal="center" vertical="center"/>
      <protection/>
    </xf>
    <xf numFmtId="49" fontId="8" fillId="0" borderId="22">
      <alignment horizontal="center" vertical="center"/>
      <protection/>
    </xf>
    <xf numFmtId="49" fontId="8" fillId="0" borderId="23">
      <alignment horizontal="center" vertical="center"/>
      <protection/>
    </xf>
    <xf numFmtId="49" fontId="8" fillId="0" borderId="9">
      <alignment horizontal="center" vertical="center"/>
      <protection/>
    </xf>
    <xf numFmtId="49" fontId="8" fillId="0" borderId="11">
      <alignment horizontal="center" vertical="center" shrinkToFit="1"/>
      <protection/>
    </xf>
    <xf numFmtId="180" fontId="8" fillId="0" borderId="22">
      <alignment horizontal="right" vertical="center" shrinkToFit="1"/>
      <protection/>
    </xf>
    <xf numFmtId="180" fontId="8" fillId="0" borderId="9">
      <alignment horizontal="right" vertical="center" shrinkToFit="1"/>
      <protection/>
    </xf>
    <xf numFmtId="4" fontId="8" fillId="0" borderId="9">
      <alignment horizontal="right" shrinkToFit="1"/>
      <protection/>
    </xf>
    <xf numFmtId="49" fontId="9" fillId="0" borderId="0">
      <alignment/>
      <protection/>
    </xf>
    <xf numFmtId="49" fontId="10" fillId="0" borderId="11">
      <alignment shrinkToFit="1"/>
      <protection/>
    </xf>
    <xf numFmtId="49" fontId="8" fillId="0" borderId="11">
      <alignment horizontal="right"/>
      <protection/>
    </xf>
    <xf numFmtId="180" fontId="8" fillId="0" borderId="12">
      <alignment horizontal="right" vertical="center" shrinkToFit="1"/>
      <protection/>
    </xf>
    <xf numFmtId="180" fontId="8" fillId="0" borderId="24">
      <alignment horizontal="right" vertical="center" shrinkToFit="1"/>
      <protection/>
    </xf>
    <xf numFmtId="4" fontId="8" fillId="0" borderId="24">
      <alignment horizontal="right" shrinkToFit="1"/>
      <protection/>
    </xf>
    <xf numFmtId="0" fontId="10" fillId="45" borderId="11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49" fontId="8" fillId="0" borderId="24">
      <alignment horizontal="center" shrinkToFit="1"/>
      <protection/>
    </xf>
    <xf numFmtId="0" fontId="10" fillId="0" borderId="25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0" borderId="9">
      <alignment horizontal="left"/>
      <protection/>
    </xf>
    <xf numFmtId="0" fontId="10" fillId="0" borderId="25">
      <alignment/>
      <protection/>
    </xf>
    <xf numFmtId="0" fontId="10" fillId="45" borderId="26">
      <alignment/>
      <protection/>
    </xf>
    <xf numFmtId="0" fontId="10" fillId="0" borderId="27">
      <alignment horizontal="left"/>
      <protection/>
    </xf>
    <xf numFmtId="0" fontId="8" fillId="0" borderId="11">
      <alignment horizontal="center" wrapText="1"/>
      <protection/>
    </xf>
    <xf numFmtId="0" fontId="7" fillId="0" borderId="25">
      <alignment horizontal="center"/>
      <protection/>
    </xf>
    <xf numFmtId="0" fontId="10" fillId="0" borderId="0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7">
      <alignment/>
      <protection/>
    </xf>
    <xf numFmtId="0" fontId="7" fillId="0" borderId="0">
      <alignment/>
      <protection/>
    </xf>
    <xf numFmtId="49" fontId="10" fillId="0" borderId="27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10" fillId="0" borderId="11">
      <alignment horizontal="left"/>
      <protection/>
    </xf>
    <xf numFmtId="0" fontId="8" fillId="0" borderId="9">
      <alignment horizontal="center" vertical="top" wrapText="1"/>
      <protection/>
    </xf>
    <xf numFmtId="0" fontId="8" fillId="0" borderId="9">
      <alignment horizontal="center" vertical="center"/>
      <protection/>
    </xf>
    <xf numFmtId="0" fontId="8" fillId="0" borderId="28">
      <alignment horizontal="left" wrapText="1"/>
      <protection/>
    </xf>
    <xf numFmtId="0" fontId="8" fillId="0" borderId="14">
      <alignment horizontal="left" wrapText="1"/>
      <protection/>
    </xf>
    <xf numFmtId="0" fontId="8" fillId="0" borderId="29">
      <alignment horizontal="left" wrapText="1" indent="2"/>
      <protection/>
    </xf>
    <xf numFmtId="0" fontId="10" fillId="45" borderId="25">
      <alignment/>
      <protection/>
    </xf>
    <xf numFmtId="0" fontId="1" fillId="0" borderId="0">
      <alignment/>
      <protection/>
    </xf>
    <xf numFmtId="0" fontId="8" fillId="0" borderId="11">
      <alignment horizontal="left" wrapText="1"/>
      <protection/>
    </xf>
    <xf numFmtId="0" fontId="8" fillId="0" borderId="20">
      <alignment horizontal="left" wrapText="1"/>
      <protection/>
    </xf>
    <xf numFmtId="0" fontId="8" fillId="0" borderId="25">
      <alignment horizontal="left"/>
      <protection/>
    </xf>
    <xf numFmtId="0" fontId="8" fillId="0" borderId="30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17">
      <alignment horizontal="center" shrinkToFit="1"/>
      <protection/>
    </xf>
    <xf numFmtId="49" fontId="8" fillId="0" borderId="18">
      <alignment horizontal="center" shrinkToFit="1"/>
      <protection/>
    </xf>
    <xf numFmtId="0" fontId="5" fillId="0" borderId="0">
      <alignment/>
      <protection/>
    </xf>
    <xf numFmtId="0" fontId="10" fillId="0" borderId="11">
      <alignment/>
      <protection/>
    </xf>
    <xf numFmtId="49" fontId="8" fillId="0" borderId="21">
      <alignment horizontal="center"/>
      <protection/>
    </xf>
    <xf numFmtId="49" fontId="8" fillId="0" borderId="22">
      <alignment horizontal="center"/>
      <protection/>
    </xf>
    <xf numFmtId="49" fontId="8" fillId="0" borderId="23">
      <alignment horizontal="center"/>
      <protection/>
    </xf>
    <xf numFmtId="49" fontId="8" fillId="0" borderId="0">
      <alignment/>
      <protection/>
    </xf>
    <xf numFmtId="49" fontId="8" fillId="0" borderId="25">
      <alignment/>
      <protection/>
    </xf>
    <xf numFmtId="49" fontId="10" fillId="0" borderId="11">
      <alignment/>
      <protection/>
    </xf>
    <xf numFmtId="49" fontId="8" fillId="0" borderId="9">
      <alignment horizontal="center" vertical="top" wrapText="1"/>
      <protection/>
    </xf>
    <xf numFmtId="49" fontId="8" fillId="0" borderId="30">
      <alignment horizontal="center" vertical="center"/>
      <protection/>
    </xf>
    <xf numFmtId="4" fontId="8" fillId="0" borderId="21">
      <alignment horizontal="right" shrinkToFit="1"/>
      <protection/>
    </xf>
    <xf numFmtId="4" fontId="8" fillId="0" borderId="22">
      <alignment horizontal="right" shrinkToFit="1"/>
      <protection/>
    </xf>
    <xf numFmtId="4" fontId="8" fillId="0" borderId="23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1">
      <alignment horizontal="center"/>
      <protection/>
    </xf>
    <xf numFmtId="0" fontId="8" fillId="0" borderId="30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49" fontId="10" fillId="0" borderId="0">
      <alignment/>
      <protection/>
    </xf>
    <xf numFmtId="0" fontId="3" fillId="0" borderId="11">
      <alignment horizontal="center"/>
      <protection/>
    </xf>
    <xf numFmtId="0" fontId="8" fillId="0" borderId="13">
      <alignment horizontal="left" wrapText="1" indent="2"/>
      <protection/>
    </xf>
    <xf numFmtId="0" fontId="10" fillId="45" borderId="39">
      <alignment/>
      <protection/>
    </xf>
    <xf numFmtId="0" fontId="8" fillId="0" borderId="24">
      <alignment horizontal="left" wrapText="1"/>
      <protection/>
    </xf>
    <xf numFmtId="0" fontId="1" fillId="0" borderId="25">
      <alignment/>
      <protection/>
    </xf>
    <xf numFmtId="0" fontId="8" fillId="0" borderId="16">
      <alignment horizontal="center" shrinkToFit="1"/>
      <protection/>
    </xf>
    <xf numFmtId="0" fontId="8" fillId="0" borderId="17">
      <alignment horizontal="center" shrinkToFit="1"/>
      <protection/>
    </xf>
    <xf numFmtId="0" fontId="10" fillId="45" borderId="40">
      <alignment/>
      <protection/>
    </xf>
    <xf numFmtId="49" fontId="8" fillId="0" borderId="41">
      <alignment horizontal="center" shrinkToFit="1"/>
      <protection/>
    </xf>
    <xf numFmtId="0" fontId="1" fillId="0" borderId="27">
      <alignment/>
      <protection/>
    </xf>
    <xf numFmtId="0" fontId="8" fillId="0" borderId="30">
      <alignment horizontal="center" vertical="center" shrinkToFit="1"/>
      <protection/>
    </xf>
    <xf numFmtId="49" fontId="8" fillId="0" borderId="42">
      <alignment horizontal="center"/>
      <protection/>
    </xf>
    <xf numFmtId="49" fontId="8" fillId="0" borderId="30">
      <alignment horizontal="center" vertical="center" shrinkToFit="1"/>
      <protection/>
    </xf>
    <xf numFmtId="180" fontId="8" fillId="0" borderId="22">
      <alignment horizontal="right" shrinkToFit="1"/>
      <protection/>
    </xf>
    <xf numFmtId="4" fontId="8" fillId="0" borderId="42">
      <alignment horizontal="right" shrinkToFit="1"/>
      <protection/>
    </xf>
    <xf numFmtId="49" fontId="8" fillId="0" borderId="0">
      <alignment horizontal="right"/>
      <protection/>
    </xf>
    <xf numFmtId="4" fontId="8" fillId="0" borderId="43">
      <alignment horizontal="right" shrinkToFit="1"/>
      <protection/>
    </xf>
    <xf numFmtId="180" fontId="8" fillId="0" borderId="12">
      <alignment horizontal="right" shrinkToFit="1"/>
      <protection/>
    </xf>
    <xf numFmtId="4" fontId="8" fillId="0" borderId="29">
      <alignment horizontal="right" shrinkToFit="1"/>
      <protection/>
    </xf>
    <xf numFmtId="49" fontId="8" fillId="0" borderId="44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/>
      <protection/>
    </xf>
    <xf numFmtId="0" fontId="8" fillId="0" borderId="0">
      <alignment wrapText="1"/>
      <protection/>
    </xf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46" fillId="42" borderId="1" applyNumberFormat="0" applyAlignment="0" applyProtection="0"/>
    <xf numFmtId="0" fontId="49" fillId="39" borderId="8" applyNumberFormat="0" applyAlignment="0" applyProtection="0"/>
    <xf numFmtId="0" fontId="39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40" fillId="40" borderId="2" applyNumberFormat="0" applyAlignment="0" applyProtection="0"/>
    <xf numFmtId="0" fontId="50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37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49" fontId="8" fillId="0" borderId="11" xfId="86" applyNumberFormat="1" applyProtection="1">
      <alignment horizontal="left"/>
      <protection/>
    </xf>
    <xf numFmtId="49" fontId="8" fillId="0" borderId="11" xfId="98" applyNumberFormat="1" applyProtection="1">
      <alignment horizontal="center" vertical="center" shrinkToFit="1"/>
      <protection/>
    </xf>
    <xf numFmtId="0" fontId="10" fillId="0" borderId="0" xfId="114" applyNumberFormat="1" applyProtection="1">
      <alignment horizontal="left"/>
      <protection/>
    </xf>
    <xf numFmtId="0" fontId="10" fillId="0" borderId="37" xfId="207" applyNumberFormat="1" applyProtection="1">
      <alignment/>
      <protection/>
    </xf>
    <xf numFmtId="49" fontId="8" fillId="0" borderId="11" xfId="104" applyNumberFormat="1" applyProtection="1">
      <alignment horizontal="right"/>
      <protection/>
    </xf>
    <xf numFmtId="49" fontId="8" fillId="0" borderId="0" xfId="85" applyNumberFormat="1" applyProtection="1">
      <alignment wrapText="1"/>
      <protection/>
    </xf>
    <xf numFmtId="49" fontId="10" fillId="0" borderId="0" xfId="183" applyNumberFormat="1" applyProtection="1">
      <alignment/>
      <protection/>
    </xf>
    <xf numFmtId="49" fontId="8" fillId="0" borderId="0" xfId="199" applyNumberFormat="1" applyProtection="1">
      <alignment horizontal="right"/>
      <protection/>
    </xf>
    <xf numFmtId="0" fontId="3" fillId="0" borderId="0" xfId="133" applyNumberFormat="1" applyProtection="1">
      <alignment/>
      <protection/>
    </xf>
    <xf numFmtId="0" fontId="10" fillId="0" borderId="38" xfId="180" applyNumberFormat="1" applyProtection="1">
      <alignment/>
      <protection/>
    </xf>
    <xf numFmtId="0" fontId="10" fillId="0" borderId="0" xfId="131" applyNumberFormat="1" applyProtection="1">
      <alignment/>
      <protection/>
    </xf>
    <xf numFmtId="0" fontId="9" fillId="0" borderId="0" xfId="125" applyNumberFormat="1" applyProtection="1">
      <alignment horizontal="left"/>
      <protection/>
    </xf>
    <xf numFmtId="0" fontId="1" fillId="0" borderId="27" xfId="193" applyNumberFormat="1" applyProtection="1">
      <alignment/>
      <protection/>
    </xf>
    <xf numFmtId="49" fontId="8" fillId="0" borderId="0" xfId="156" applyNumberFormat="1" applyProtection="1">
      <alignment/>
      <protection/>
    </xf>
    <xf numFmtId="0" fontId="3" fillId="0" borderId="0" xfId="179" applyNumberFormat="1" applyProtection="1">
      <alignment horizontal="center"/>
      <protection/>
    </xf>
    <xf numFmtId="0" fontId="8" fillId="0" borderId="11" xfId="80" applyNumberFormat="1" applyProtection="1">
      <alignment horizontal="left"/>
      <protection/>
    </xf>
    <xf numFmtId="0" fontId="3" fillId="0" borderId="11" xfId="184" applyNumberFormat="1" applyProtection="1">
      <alignment horizontal="center"/>
      <protection/>
    </xf>
    <xf numFmtId="0" fontId="8" fillId="0" borderId="0" xfId="135" applyNumberFormat="1" applyFont="1" applyProtection="1">
      <alignment horizontal="left"/>
      <protection/>
    </xf>
    <xf numFmtId="0" fontId="8" fillId="0" borderId="0" xfId="135" applyNumberFormat="1" applyProtection="1">
      <alignment horizontal="left"/>
      <protection/>
    </xf>
    <xf numFmtId="0" fontId="5" fillId="0" borderId="0" xfId="151" applyNumberFormat="1" applyProtection="1">
      <alignment/>
      <protection/>
    </xf>
    <xf numFmtId="49" fontId="8" fillId="0" borderId="0" xfId="92" applyNumberFormat="1" applyProtection="1">
      <alignment horizontal="center"/>
      <protection/>
    </xf>
    <xf numFmtId="0" fontId="8" fillId="0" borderId="11" xfId="93" applyNumberFormat="1" applyProtection="1">
      <alignment horizontal="center" shrinkToFit="1"/>
      <protection/>
    </xf>
    <xf numFmtId="0" fontId="1" fillId="0" borderId="0" xfId="143" applyNumberFormat="1" applyProtection="1">
      <alignment/>
      <protection/>
    </xf>
    <xf numFmtId="0" fontId="8" fillId="0" borderId="0" xfId="208" applyNumberFormat="1" applyProtection="1">
      <alignment wrapText="1"/>
      <protection/>
    </xf>
    <xf numFmtId="49" fontId="10" fillId="0" borderId="11" xfId="158" applyNumberFormat="1" applyProtection="1">
      <alignment/>
      <protection/>
    </xf>
    <xf numFmtId="49" fontId="7" fillId="0" borderId="0" xfId="129" applyNumberFormat="1" applyProtection="1">
      <alignment/>
      <protection/>
    </xf>
    <xf numFmtId="49" fontId="9" fillId="0" borderId="0" xfId="102" applyNumberFormat="1" applyProtection="1">
      <alignment/>
      <protection/>
    </xf>
    <xf numFmtId="0" fontId="8" fillId="0" borderId="0" xfId="134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132" applyNumberFormat="1" applyProtection="1">
      <alignment horizontal="center"/>
      <protection/>
    </xf>
    <xf numFmtId="0" fontId="3" fillId="0" borderId="0" xfId="132" applyNumberFormat="1">
      <alignment horizontal="center"/>
      <protection/>
    </xf>
    <xf numFmtId="0" fontId="5" fillId="0" borderId="0" xfId="164" applyNumberFormat="1" applyBorder="1" applyProtection="1">
      <alignment/>
      <protection/>
    </xf>
    <xf numFmtId="49" fontId="8" fillId="0" borderId="0" xfId="167" applyNumberFormat="1" applyFont="1" applyBorder="1" applyProtection="1">
      <alignment horizontal="right"/>
      <protection/>
    </xf>
    <xf numFmtId="0" fontId="6" fillId="0" borderId="0" xfId="177" applyNumberFormat="1" applyBorder="1" applyProtection="1">
      <alignment horizontal="right"/>
      <protection/>
    </xf>
    <xf numFmtId="0" fontId="6" fillId="0" borderId="0" xfId="178" applyNumberFormat="1" applyBorder="1" applyProtection="1">
      <alignment horizontal="right"/>
      <protection/>
    </xf>
    <xf numFmtId="0" fontId="6" fillId="0" borderId="0" xfId="178" applyNumberFormat="1" applyFont="1" applyBorder="1" applyProtection="1">
      <alignment horizontal="right"/>
      <protection/>
    </xf>
    <xf numFmtId="0" fontId="8" fillId="0" borderId="0" xfId="170" applyNumberFormat="1" applyBorder="1" applyProtection="1">
      <alignment horizontal="center"/>
      <protection/>
    </xf>
    <xf numFmtId="49" fontId="8" fillId="0" borderId="0" xfId="171" applyNumberFormat="1" applyBorder="1" applyProtection="1">
      <alignment horizontal="center"/>
      <protection/>
    </xf>
    <xf numFmtId="14" fontId="8" fillId="0" borderId="0" xfId="172" applyNumberFormat="1" applyBorder="1" applyProtection="1">
      <alignment horizontal="center"/>
      <protection/>
    </xf>
    <xf numFmtId="49" fontId="8" fillId="0" borderId="0" xfId="173" applyNumberFormat="1" applyBorder="1" applyProtection="1">
      <alignment horizontal="center" vertical="center"/>
      <protection/>
    </xf>
    <xf numFmtId="49" fontId="8" fillId="0" borderId="0" xfId="174" applyNumberFormat="1" applyFont="1" applyBorder="1" applyProtection="1">
      <alignment horizontal="center"/>
      <protection/>
    </xf>
    <xf numFmtId="49" fontId="8" fillId="0" borderId="0" xfId="174" applyNumberFormat="1" applyBorder="1" applyProtection="1">
      <alignment horizontal="center"/>
      <protection/>
    </xf>
    <xf numFmtId="49" fontId="8" fillId="0" borderId="0" xfId="175" applyNumberFormat="1" applyBorder="1" applyProtection="1">
      <alignment horizontal="center"/>
      <protection/>
    </xf>
    <xf numFmtId="0" fontId="10" fillId="0" borderId="0" xfId="0" applyFont="1" applyFill="1" applyAlignment="1">
      <alignment horizontal="right"/>
    </xf>
    <xf numFmtId="4" fontId="8" fillId="0" borderId="45" xfId="202" applyNumberFormat="1" applyBorder="1" applyProtection="1">
      <alignment horizontal="right" shrinkToFit="1"/>
      <protection/>
    </xf>
    <xf numFmtId="0" fontId="3" fillId="0" borderId="0" xfId="184" applyNumberFormat="1" applyBorder="1" applyProtection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124" applyNumberFormat="1" applyBorder="1" applyProtection="1">
      <alignment horizontal="center"/>
      <protection/>
    </xf>
    <xf numFmtId="0" fontId="11" fillId="0" borderId="36" xfId="18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11" fillId="0" borderId="0" xfId="181" applyNumberFormat="1" applyFont="1" applyBorder="1" applyProtection="1">
      <alignment/>
      <protection/>
    </xf>
    <xf numFmtId="0" fontId="11" fillId="0" borderId="0" xfId="131" applyNumberFormat="1" applyFont="1" applyProtection="1">
      <alignment/>
      <protection/>
    </xf>
    <xf numFmtId="0" fontId="11" fillId="0" borderId="0" xfId="143" applyNumberFormat="1" applyFont="1" applyProtection="1">
      <alignment/>
      <protection/>
    </xf>
    <xf numFmtId="0" fontId="12" fillId="0" borderId="36" xfId="204" applyNumberFormat="1" applyFont="1" applyProtection="1">
      <alignment horizontal="center"/>
      <protection/>
    </xf>
    <xf numFmtId="0" fontId="12" fillId="0" borderId="0" xfId="179" applyNumberFormat="1" applyFont="1" applyProtection="1">
      <alignment horizontal="center"/>
      <protection/>
    </xf>
    <xf numFmtId="49" fontId="11" fillId="0" borderId="36" xfId="205" applyNumberFormat="1" applyFont="1" applyProtection="1">
      <alignment/>
      <protection/>
    </xf>
    <xf numFmtId="49" fontId="11" fillId="0" borderId="0" xfId="183" applyNumberFormat="1" applyFont="1" applyProtection="1">
      <alignment/>
      <protection/>
    </xf>
    <xf numFmtId="4" fontId="11" fillId="0" borderId="46" xfId="200" applyNumberFormat="1" applyFont="1" applyBorder="1" applyProtection="1">
      <alignment horizontal="right" shrinkToFit="1"/>
      <protection/>
    </xf>
    <xf numFmtId="49" fontId="11" fillId="0" borderId="37" xfId="206" applyNumberFormat="1" applyFont="1" applyProtection="1">
      <alignment/>
      <protection/>
    </xf>
    <xf numFmtId="180" fontId="11" fillId="0" borderId="47" xfId="201" applyNumberFormat="1" applyFont="1" applyBorder="1" applyProtection="1">
      <alignment horizontal="right" shrinkToFit="1"/>
      <protection/>
    </xf>
    <xf numFmtId="4" fontId="11" fillId="0" borderId="45" xfId="202" applyNumberFormat="1" applyFont="1" applyBorder="1" applyProtection="1">
      <alignment horizontal="right" shrinkToFit="1"/>
      <protection/>
    </xf>
    <xf numFmtId="0" fontId="11" fillId="0" borderId="37" xfId="207" applyNumberFormat="1" applyFont="1" applyProtection="1">
      <alignment/>
      <protection/>
    </xf>
    <xf numFmtId="0" fontId="13" fillId="0" borderId="0" xfId="0" applyFont="1" applyFill="1" applyAlignment="1">
      <alignment horizontal="right"/>
    </xf>
    <xf numFmtId="0" fontId="54" fillId="0" borderId="0" xfId="0" applyFont="1" applyAlignment="1" applyProtection="1">
      <alignment/>
      <protection locked="0"/>
    </xf>
    <xf numFmtId="0" fontId="14" fillId="0" borderId="0" xfId="0" applyFont="1" applyFill="1" applyAlignment="1">
      <alignment horizontal="right"/>
    </xf>
    <xf numFmtId="49" fontId="15" fillId="0" borderId="0" xfId="199" applyNumberFormat="1" applyFont="1" applyProtection="1">
      <alignment horizontal="right"/>
      <protection/>
    </xf>
    <xf numFmtId="0" fontId="15" fillId="0" borderId="0" xfId="132" applyNumberFormat="1" applyFont="1">
      <alignment horizontal="center"/>
      <protection/>
    </xf>
    <xf numFmtId="0" fontId="15" fillId="0" borderId="0" xfId="132" applyNumberFormat="1" applyFont="1" applyAlignment="1" applyProtection="1">
      <alignment horizontal="center"/>
      <protection/>
    </xf>
    <xf numFmtId="0" fontId="13" fillId="0" borderId="9" xfId="138" applyNumberFormat="1" applyFont="1" applyProtection="1">
      <alignment horizontal="center" vertical="center"/>
      <protection/>
    </xf>
    <xf numFmtId="0" fontId="13" fillId="0" borderId="22" xfId="147" applyNumberFormat="1" applyFont="1" applyBorder="1" applyProtection="1">
      <alignment horizontal="center" vertical="center"/>
      <protection/>
    </xf>
    <xf numFmtId="0" fontId="13" fillId="0" borderId="22" xfId="194" applyNumberFormat="1" applyFont="1" applyBorder="1" applyProtection="1">
      <alignment horizontal="center" vertical="center" shrinkToFit="1"/>
      <protection/>
    </xf>
    <xf numFmtId="49" fontId="13" fillId="0" borderId="22" xfId="196" applyNumberFormat="1" applyFont="1" applyBorder="1" applyProtection="1">
      <alignment horizontal="center" vertical="center" shrinkToFit="1"/>
      <protection/>
    </xf>
    <xf numFmtId="0" fontId="13" fillId="0" borderId="48" xfId="87" applyNumberFormat="1" applyFont="1" applyBorder="1" applyProtection="1">
      <alignment horizontal="center" vertical="center" shrinkToFit="1"/>
      <protection/>
    </xf>
    <xf numFmtId="4" fontId="13" fillId="0" borderId="48" xfId="161" applyNumberFormat="1" applyFont="1" applyBorder="1" applyProtection="1">
      <alignment horizontal="right" shrinkToFit="1"/>
      <protection/>
    </xf>
    <xf numFmtId="0" fontId="13" fillId="0" borderId="48" xfId="90" applyNumberFormat="1" applyFont="1" applyBorder="1" applyProtection="1">
      <alignment horizontal="center" vertical="center" shrinkToFit="1"/>
      <protection/>
    </xf>
    <xf numFmtId="4" fontId="13" fillId="0" borderId="48" xfId="101" applyNumberFormat="1" applyFont="1" applyBorder="1" applyProtection="1">
      <alignment horizontal="right" shrinkToFit="1"/>
      <protection/>
    </xf>
    <xf numFmtId="0" fontId="13" fillId="0" borderId="0" xfId="119" applyNumberFormat="1" applyFont="1" applyBorder="1" applyProtection="1">
      <alignment horizontal="left"/>
      <protection/>
    </xf>
    <xf numFmtId="0" fontId="13" fillId="0" borderId="0" xfId="126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0" fontId="13" fillId="0" borderId="48" xfId="147" applyNumberFormat="1" applyFont="1" applyBorder="1" applyProtection="1">
      <alignment horizontal="center" vertical="center"/>
      <protection/>
    </xf>
    <xf numFmtId="49" fontId="13" fillId="0" borderId="48" xfId="160" applyNumberFormat="1" applyFont="1" applyBorder="1" applyProtection="1">
      <alignment horizontal="center" vertical="center"/>
      <protection/>
    </xf>
    <xf numFmtId="49" fontId="13" fillId="0" borderId="48" xfId="148" applyNumberFormat="1" applyFont="1" applyBorder="1" applyProtection="1">
      <alignment horizontal="center" wrapText="1"/>
      <protection/>
    </xf>
    <xf numFmtId="49" fontId="13" fillId="0" borderId="48" xfId="149" applyNumberFormat="1" applyFont="1" applyBorder="1" applyProtection="1">
      <alignment horizontal="center" shrinkToFit="1"/>
      <protection/>
    </xf>
    <xf numFmtId="4" fontId="13" fillId="0" borderId="48" xfId="162" applyNumberFormat="1" applyFont="1" applyBorder="1" applyProtection="1">
      <alignment horizontal="right" shrinkToFit="1"/>
      <protection/>
    </xf>
    <xf numFmtId="49" fontId="13" fillId="0" borderId="48" xfId="150" applyNumberFormat="1" applyFont="1" applyBorder="1" applyProtection="1">
      <alignment horizontal="center" shrinkToFit="1"/>
      <protection/>
    </xf>
    <xf numFmtId="4" fontId="13" fillId="0" borderId="48" xfId="163" applyNumberFormat="1" applyFont="1" applyBorder="1" applyProtection="1">
      <alignment horizontal="right" shrinkToFit="1"/>
      <protection/>
    </xf>
    <xf numFmtId="0" fontId="13" fillId="0" borderId="48" xfId="143" applyNumberFormat="1" applyFont="1" applyBorder="1" applyAlignment="1" applyProtection="1">
      <alignment horizontal="center"/>
      <protection/>
    </xf>
    <xf numFmtId="0" fontId="54" fillId="0" borderId="48" xfId="0" applyFont="1" applyBorder="1" applyAlignment="1" applyProtection="1">
      <alignment horizontal="center"/>
      <protection locked="0"/>
    </xf>
    <xf numFmtId="0" fontId="13" fillId="0" borderId="48" xfId="189" applyNumberFormat="1" applyFont="1" applyBorder="1" applyProtection="1">
      <alignment horizontal="center" shrinkToFit="1"/>
      <protection/>
    </xf>
    <xf numFmtId="0" fontId="13" fillId="0" borderId="48" xfId="190" applyNumberFormat="1" applyFont="1" applyBorder="1" applyProtection="1">
      <alignment horizontal="center" shrinkToFit="1"/>
      <protection/>
    </xf>
    <xf numFmtId="180" fontId="13" fillId="0" borderId="48" xfId="197" applyNumberFormat="1" applyFont="1" applyBorder="1" applyProtection="1">
      <alignment horizontal="right" shrinkToFit="1"/>
      <protection/>
    </xf>
    <xf numFmtId="0" fontId="13" fillId="0" borderId="0" xfId="204" applyNumberFormat="1" applyFont="1" applyBorder="1" applyProtection="1">
      <alignment horizontal="center"/>
      <protection/>
    </xf>
    <xf numFmtId="0" fontId="13" fillId="0" borderId="0" xfId="179" applyNumberFormat="1" applyFont="1" applyProtection="1">
      <alignment horizontal="center"/>
      <protection/>
    </xf>
    <xf numFmtId="0" fontId="13" fillId="0" borderId="48" xfId="138" applyNumberFormat="1" applyFont="1" applyBorder="1" applyProtection="1">
      <alignment horizontal="center" vertical="center"/>
      <protection/>
    </xf>
    <xf numFmtId="0" fontId="13" fillId="0" borderId="48" xfId="194" applyNumberFormat="1" applyFont="1" applyBorder="1" applyProtection="1">
      <alignment horizontal="center" vertical="center" shrinkToFit="1"/>
      <protection/>
    </xf>
    <xf numFmtId="49" fontId="13" fillId="0" borderId="48" xfId="196" applyNumberFormat="1" applyFont="1" applyBorder="1" applyProtection="1">
      <alignment horizontal="center" vertical="center" shrinkToFit="1"/>
      <protection/>
    </xf>
    <xf numFmtId="49" fontId="13" fillId="0" borderId="0" xfId="205" applyNumberFormat="1" applyFont="1" applyBorder="1" applyProtection="1">
      <alignment/>
      <protection/>
    </xf>
    <xf numFmtId="49" fontId="13" fillId="0" borderId="0" xfId="183" applyNumberFormat="1" applyFont="1" applyProtection="1">
      <alignment/>
      <protection/>
    </xf>
    <xf numFmtId="0" fontId="13" fillId="0" borderId="48" xfId="0" applyFont="1" applyBorder="1" applyAlignment="1">
      <alignment/>
    </xf>
    <xf numFmtId="49" fontId="13" fillId="0" borderId="48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right"/>
    </xf>
    <xf numFmtId="4" fontId="13" fillId="0" borderId="48" xfId="200" applyNumberFormat="1" applyFont="1" applyBorder="1" applyProtection="1">
      <alignment horizontal="right" shrinkToFit="1"/>
      <protection/>
    </xf>
    <xf numFmtId="49" fontId="13" fillId="0" borderId="0" xfId="206" applyNumberFormat="1" applyFont="1" applyBorder="1" applyProtection="1">
      <alignment/>
      <protection/>
    </xf>
    <xf numFmtId="0" fontId="13" fillId="0" borderId="48" xfId="0" applyFont="1" applyBorder="1" applyAlignment="1">
      <alignment wrapText="1"/>
    </xf>
    <xf numFmtId="0" fontId="13" fillId="0" borderId="0" xfId="207" applyNumberFormat="1" applyFont="1" applyBorder="1" applyProtection="1">
      <alignment/>
      <protection/>
    </xf>
    <xf numFmtId="0" fontId="13" fillId="0" borderId="0" xfId="131" applyNumberFormat="1" applyFont="1" applyProtection="1">
      <alignment/>
      <protection/>
    </xf>
    <xf numFmtId="0" fontId="13" fillId="0" borderId="48" xfId="0" applyFont="1" applyFill="1" applyBorder="1" applyAlignment="1">
      <alignment wrapText="1"/>
    </xf>
    <xf numFmtId="4" fontId="13" fillId="0" borderId="48" xfId="0" applyNumberFormat="1" applyFont="1" applyFill="1" applyBorder="1" applyAlignment="1">
      <alignment horizontal="right"/>
    </xf>
    <xf numFmtId="49" fontId="13" fillId="0" borderId="48" xfId="0" applyNumberFormat="1" applyFont="1" applyFill="1" applyBorder="1" applyAlignment="1">
      <alignment horizontal="center"/>
    </xf>
    <xf numFmtId="0" fontId="54" fillId="0" borderId="48" xfId="0" applyFont="1" applyBorder="1" applyAlignment="1" applyProtection="1">
      <alignment/>
      <protection locked="0"/>
    </xf>
    <xf numFmtId="0" fontId="13" fillId="0" borderId="48" xfId="193" applyNumberFormat="1" applyFont="1" applyBorder="1" applyProtection="1">
      <alignment/>
      <protection/>
    </xf>
    <xf numFmtId="49" fontId="13" fillId="0" borderId="30" xfId="196" applyNumberFormat="1" applyFont="1" applyProtection="1">
      <alignment horizontal="center" vertical="center" shrinkToFit="1"/>
      <protection/>
    </xf>
    <xf numFmtId="4" fontId="13" fillId="0" borderId="46" xfId="200" applyNumberFormat="1" applyFont="1" applyBorder="1" applyProtection="1">
      <alignment horizontal="right" shrinkToFit="1"/>
      <protection/>
    </xf>
    <xf numFmtId="4" fontId="13" fillId="0" borderId="49" xfId="107" applyNumberFormat="1" applyFont="1" applyBorder="1" applyProtection="1">
      <alignment horizontal="right" shrinkToFit="1"/>
      <protection/>
    </xf>
    <xf numFmtId="49" fontId="13" fillId="0" borderId="49" xfId="111" applyNumberFormat="1" applyFont="1" applyBorder="1" applyProtection="1">
      <alignment horizontal="center" shrinkToFit="1"/>
      <protection/>
    </xf>
    <xf numFmtId="49" fontId="13" fillId="0" borderId="27" xfId="128" applyNumberFormat="1" applyFont="1" applyProtection="1">
      <alignment/>
      <protection/>
    </xf>
    <xf numFmtId="49" fontId="13" fillId="0" borderId="0" xfId="115" applyNumberFormat="1" applyFont="1" applyProtection="1">
      <alignment horizontal="left"/>
      <protection/>
    </xf>
    <xf numFmtId="0" fontId="13" fillId="0" borderId="48" xfId="137" applyNumberFormat="1" applyFont="1" applyBorder="1" applyAlignment="1" applyProtection="1">
      <alignment horizontal="left" wrapText="1"/>
      <protection/>
    </xf>
    <xf numFmtId="4" fontId="13" fillId="0" borderId="48" xfId="158" applyNumberFormat="1" applyFont="1" applyBorder="1" applyAlignment="1" applyProtection="1">
      <alignment horizontal="right" shrinkToFit="1"/>
      <protection/>
    </xf>
    <xf numFmtId="0" fontId="13" fillId="0" borderId="48" xfId="181" applyNumberFormat="1" applyFont="1" applyBorder="1" applyAlignment="1" applyProtection="1">
      <alignment horizontal="left" wrapText="1"/>
      <protection/>
    </xf>
    <xf numFmtId="49" fontId="11" fillId="0" borderId="50" xfId="196" applyNumberFormat="1" applyFont="1" applyBorder="1" applyProtection="1">
      <alignment horizontal="center" vertical="center" shrinkToFit="1"/>
      <protection/>
    </xf>
    <xf numFmtId="49" fontId="11" fillId="0" borderId="51" xfId="160" applyNumberFormat="1" applyFont="1" applyBorder="1" applyProtection="1">
      <alignment horizontal="center" vertical="center"/>
      <protection/>
    </xf>
    <xf numFmtId="4" fontId="11" fillId="0" borderId="51" xfId="161" applyNumberFormat="1" applyFont="1" applyBorder="1" applyProtection="1">
      <alignment horizontal="right" shrinkToFit="1"/>
      <protection/>
    </xf>
    <xf numFmtId="4" fontId="11" fillId="0" borderId="51" xfId="162" applyNumberFormat="1" applyFont="1" applyBorder="1" applyProtection="1">
      <alignment horizontal="right" shrinkToFit="1"/>
      <protection/>
    </xf>
    <xf numFmtId="4" fontId="11" fillId="0" borderId="51" xfId="163" applyNumberFormat="1" applyFont="1" applyBorder="1" applyProtection="1">
      <alignment horizontal="right" shrinkToFit="1"/>
      <protection/>
    </xf>
    <xf numFmtId="0" fontId="10" fillId="0" borderId="0" xfId="136" applyNumberFormat="1" applyBorder="1" applyProtection="1">
      <alignment horizontal="left"/>
      <protection/>
    </xf>
    <xf numFmtId="0" fontId="10" fillId="0" borderId="0" xfId="152" applyNumberFormat="1" applyBorder="1" applyProtection="1">
      <alignment/>
      <protection/>
    </xf>
    <xf numFmtId="49" fontId="10" fillId="0" borderId="0" xfId="158" applyNumberFormat="1" applyBorder="1" applyProtection="1">
      <alignment/>
      <protection/>
    </xf>
    <xf numFmtId="0" fontId="13" fillId="0" borderId="48" xfId="143" applyNumberFormat="1" applyFont="1" applyBorder="1" applyProtection="1">
      <alignment/>
      <protection/>
    </xf>
    <xf numFmtId="49" fontId="13" fillId="0" borderId="48" xfId="88" applyNumberFormat="1" applyFont="1" applyBorder="1" applyAlignment="1" applyProtection="1">
      <alignment horizontal="center" vertical="center"/>
      <protection/>
    </xf>
    <xf numFmtId="49" fontId="13" fillId="0" borderId="48" xfId="100" applyNumberFormat="1" applyFont="1" applyBorder="1" applyAlignment="1" applyProtection="1">
      <alignment horizontal="center" vertical="center" shrinkToFit="1"/>
      <protection/>
    </xf>
    <xf numFmtId="0" fontId="13" fillId="0" borderId="0" xfId="127" applyNumberFormat="1" applyFont="1" applyProtection="1">
      <alignment/>
      <protection/>
    </xf>
    <xf numFmtId="49" fontId="13" fillId="0" borderId="11" xfId="103" applyNumberFormat="1" applyFont="1" applyAlignment="1" applyProtection="1">
      <alignment horizontal="right" shrinkToFit="1"/>
      <protection/>
    </xf>
    <xf numFmtId="0" fontId="13" fillId="0" borderId="0" xfId="184" applyNumberFormat="1" applyFont="1" applyBorder="1" applyAlignment="1" applyProtection="1">
      <alignment horizontal="right"/>
      <protection/>
    </xf>
    <xf numFmtId="49" fontId="13" fillId="0" borderId="0" xfId="158" applyNumberFormat="1" applyFont="1" applyBorder="1" applyAlignment="1" applyProtection="1">
      <alignment horizontal="right"/>
      <protection/>
    </xf>
    <xf numFmtId="49" fontId="13" fillId="0" borderId="48" xfId="149" applyFont="1" applyBorder="1" applyAlignment="1" applyProtection="1">
      <alignment horizontal="center"/>
      <protection/>
    </xf>
    <xf numFmtId="49" fontId="13" fillId="46" borderId="48" xfId="150" applyNumberFormat="1" applyFont="1" applyFill="1" applyBorder="1" applyProtection="1">
      <alignment horizontal="center" shrinkToFit="1"/>
      <protection/>
    </xf>
    <xf numFmtId="4" fontId="13" fillId="46" borderId="48" xfId="163" applyNumberFormat="1" applyFont="1" applyFill="1" applyBorder="1" applyProtection="1">
      <alignment horizontal="right" shrinkToFit="1"/>
      <protection/>
    </xf>
    <xf numFmtId="4" fontId="11" fillId="46" borderId="51" xfId="163" applyNumberFormat="1" applyFont="1" applyFill="1" applyBorder="1" applyProtection="1">
      <alignment horizontal="right" shrinkToFit="1"/>
      <protection/>
    </xf>
    <xf numFmtId="0" fontId="11" fillId="46" borderId="0" xfId="181" applyNumberFormat="1" applyFont="1" applyFill="1" applyBorder="1" applyProtection="1">
      <alignment/>
      <protection/>
    </xf>
    <xf numFmtId="0" fontId="11" fillId="46" borderId="0" xfId="131" applyNumberFormat="1" applyFont="1" applyFill="1" applyProtection="1">
      <alignment/>
      <protection/>
    </xf>
    <xf numFmtId="0" fontId="53" fillId="46" borderId="0" xfId="0" applyFont="1" applyFill="1" applyAlignment="1" applyProtection="1">
      <alignment/>
      <protection locked="0"/>
    </xf>
    <xf numFmtId="49" fontId="8" fillId="0" borderId="16" xfId="87" applyNumberFormat="1" applyAlignment="1" applyProtection="1">
      <alignment horizontal="center" vertical="center"/>
      <protection/>
    </xf>
    <xf numFmtId="0" fontId="8" fillId="0" borderId="52" xfId="120" applyNumberFormat="1" applyBorder="1" applyAlignment="1" applyProtection="1">
      <alignment wrapText="1"/>
      <protection/>
    </xf>
    <xf numFmtId="0" fontId="7" fillId="0" borderId="52" xfId="121" applyNumberFormat="1" applyBorder="1" applyAlignment="1" applyProtection="1">
      <alignment/>
      <protection/>
    </xf>
    <xf numFmtId="0" fontId="13" fillId="0" borderId="48" xfId="0" applyFont="1" applyBorder="1" applyAlignment="1">
      <alignment horizontal="left" wrapText="1"/>
    </xf>
    <xf numFmtId="4" fontId="54" fillId="0" borderId="0" xfId="0" applyNumberFormat="1" applyFont="1" applyAlignment="1" applyProtection="1">
      <alignment/>
      <protection locked="0"/>
    </xf>
    <xf numFmtId="4" fontId="13" fillId="0" borderId="48" xfId="158" applyNumberFormat="1" applyFont="1" applyBorder="1" applyAlignment="1" applyProtection="1">
      <alignment horizontal="center" vertical="center" shrinkToFit="1"/>
      <protection/>
    </xf>
    <xf numFmtId="0" fontId="55" fillId="0" borderId="0" xfId="0" applyFont="1" applyAlignment="1">
      <alignment/>
    </xf>
    <xf numFmtId="4" fontId="13" fillId="0" borderId="48" xfId="163" applyNumberFormat="1" applyFont="1" applyBorder="1" applyAlignment="1" applyProtection="1">
      <alignment horizontal="right" shrinkToFit="1"/>
      <protection/>
    </xf>
    <xf numFmtId="4" fontId="54" fillId="0" borderId="48" xfId="0" applyNumberFormat="1" applyFont="1" applyBorder="1" applyAlignment="1" applyProtection="1">
      <alignment horizontal="right"/>
      <protection locked="0"/>
    </xf>
    <xf numFmtId="0" fontId="8" fillId="0" borderId="9" xfId="137" applyNumberFormat="1" applyProtection="1">
      <alignment horizontal="center" vertical="top" wrapText="1"/>
      <protection/>
    </xf>
    <xf numFmtId="0" fontId="8" fillId="0" borderId="53" xfId="137" applyNumberFormat="1" applyBorder="1">
      <alignment horizontal="center" vertical="top" wrapText="1"/>
      <protection/>
    </xf>
    <xf numFmtId="0" fontId="8" fillId="0" borderId="54" xfId="137" applyNumberFormat="1" applyBorder="1">
      <alignment horizontal="center" vertical="top" wrapText="1"/>
      <protection/>
    </xf>
    <xf numFmtId="0" fontId="15" fillId="0" borderId="0" xfId="135" applyNumberFormat="1" applyFont="1" applyAlignment="1" applyProtection="1">
      <alignment horizontal="center"/>
      <protection/>
    </xf>
    <xf numFmtId="0" fontId="8" fillId="0" borderId="0" xfId="145" applyNumberFormat="1" applyFont="1" applyBorder="1" applyProtection="1">
      <alignment horizontal="left" wrapText="1"/>
      <protection/>
    </xf>
    <xf numFmtId="0" fontId="8" fillId="0" borderId="0" xfId="145" applyNumberFormat="1" applyFont="1" applyBorder="1">
      <alignment horizontal="left" wrapText="1"/>
      <protection/>
    </xf>
    <xf numFmtId="0" fontId="13" fillId="0" borderId="48" xfId="137" applyNumberFormat="1" applyFont="1" applyBorder="1" applyProtection="1">
      <alignment horizontal="center" vertical="top" wrapText="1"/>
      <protection/>
    </xf>
    <xf numFmtId="0" fontId="13" fillId="0" borderId="48" xfId="137" applyNumberFormat="1" applyFont="1" applyBorder="1">
      <alignment horizontal="center" vertical="top" wrapText="1"/>
      <protection/>
    </xf>
    <xf numFmtId="49" fontId="13" fillId="0" borderId="48" xfId="159" applyNumberFormat="1" applyFont="1" applyBorder="1" applyProtection="1">
      <alignment horizontal="center" vertical="top" wrapText="1"/>
      <protection/>
    </xf>
    <xf numFmtId="49" fontId="13" fillId="0" borderId="48" xfId="159" applyNumberFormat="1" applyFont="1" applyBorder="1">
      <alignment horizontal="center" vertical="top" wrapText="1"/>
      <protection/>
    </xf>
    <xf numFmtId="0" fontId="13" fillId="0" borderId="0" xfId="0" applyFont="1" applyFill="1" applyAlignment="1">
      <alignment horizontal="right"/>
    </xf>
    <xf numFmtId="0" fontId="15" fillId="0" borderId="0" xfId="134" applyNumberFormat="1" applyFont="1" applyAlignment="1" applyProtection="1">
      <alignment horizontal="center"/>
      <protection/>
    </xf>
    <xf numFmtId="0" fontId="3" fillId="0" borderId="0" xfId="132" applyNumberFormat="1" applyProtection="1">
      <alignment horizontal="center"/>
      <protection/>
    </xf>
    <xf numFmtId="0" fontId="11" fillId="0" borderId="54" xfId="137" applyNumberFormat="1" applyFont="1" applyBorder="1" applyProtection="1">
      <alignment horizontal="center" vertical="top" wrapText="1"/>
      <protection/>
    </xf>
    <xf numFmtId="0" fontId="11" fillId="0" borderId="31" xfId="137" applyNumberFormat="1" applyFont="1" applyBorder="1" applyProtection="1">
      <alignment horizontal="center" vertical="top" wrapText="1"/>
      <protection/>
    </xf>
    <xf numFmtId="0" fontId="11" fillId="0" borderId="55" xfId="137" applyNumberFormat="1" applyFont="1" applyBorder="1" applyProtection="1">
      <alignment horizontal="center" vertical="top" wrapText="1"/>
      <protection/>
    </xf>
    <xf numFmtId="0" fontId="15" fillId="0" borderId="0" xfId="132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208" applyNumberFormat="1" applyFont="1" applyAlignment="1" applyProtection="1">
      <alignment horizontal="center" wrapText="1"/>
      <protection/>
    </xf>
    <xf numFmtId="0" fontId="15" fillId="0" borderId="0" xfId="132" applyNumberFormat="1" applyFont="1" applyProtection="1">
      <alignment horizontal="center"/>
      <protection/>
    </xf>
    <xf numFmtId="0" fontId="15" fillId="0" borderId="0" xfId="132" applyNumberFormat="1" applyFont="1">
      <alignment horizontal="center"/>
      <protection/>
    </xf>
    <xf numFmtId="0" fontId="13" fillId="0" borderId="9" xfId="137" applyNumberFormat="1" applyFont="1" applyProtection="1">
      <alignment horizontal="center" vertical="top" wrapText="1"/>
      <protection/>
    </xf>
    <xf numFmtId="0" fontId="13" fillId="0" borderId="9" xfId="137" applyNumberFormat="1" applyFont="1">
      <alignment horizontal="center" vertical="top" wrapText="1"/>
      <protection/>
    </xf>
    <xf numFmtId="4" fontId="13" fillId="0" borderId="48" xfId="149" applyNumberFormat="1" applyFont="1" applyBorder="1" applyAlignment="1" applyProtection="1">
      <alignment horizontal="center"/>
      <protection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workbookViewId="0" topLeftCell="A1">
      <selection activeCell="E19" sqref="E19"/>
    </sheetView>
  </sheetViews>
  <sheetFormatPr defaultColWidth="8.7109375" defaultRowHeight="15"/>
  <cols>
    <col min="1" max="1" width="68.28125" style="29" customWidth="1"/>
    <col min="2" max="2" width="10.7109375" style="29" hidden="1" customWidth="1"/>
    <col min="3" max="3" width="34.7109375" style="29" customWidth="1"/>
    <col min="4" max="4" width="18.140625" style="29" hidden="1" customWidth="1"/>
    <col min="5" max="5" width="19.28125" style="29" customWidth="1"/>
    <col min="6" max="6" width="18.140625" style="29" hidden="1" customWidth="1"/>
    <col min="7" max="7" width="8.7109375" style="29" hidden="1" customWidth="1"/>
    <col min="8" max="8" width="6.140625" style="29" customWidth="1"/>
    <col min="9" max="9" width="8.7109375" style="29" customWidth="1"/>
    <col min="10" max="10" width="11.28125" style="29" bestFit="1" customWidth="1"/>
    <col min="11" max="16384" width="8.7109375" style="29" customWidth="1"/>
  </cols>
  <sheetData>
    <row r="1" spans="1:7" ht="13.5" customHeight="1">
      <c r="A1" s="9"/>
      <c r="B1" s="9"/>
      <c r="C1" s="20"/>
      <c r="D1" s="20"/>
      <c r="E1" s="32"/>
      <c r="F1" s="37"/>
      <c r="G1" s="34"/>
    </row>
    <row r="2" spans="1:7" ht="13.5" customHeight="1">
      <c r="A2" s="11"/>
      <c r="B2" s="162" t="s">
        <v>55</v>
      </c>
      <c r="C2" s="162"/>
      <c r="D2" s="162"/>
      <c r="E2" s="162"/>
      <c r="F2" s="38"/>
      <c r="G2" s="35"/>
    </row>
    <row r="3" spans="1:7" ht="13.5" customHeight="1">
      <c r="A3" s="28"/>
      <c r="B3" s="162" t="s">
        <v>53</v>
      </c>
      <c r="C3" s="162"/>
      <c r="D3" s="162"/>
      <c r="E3" s="162"/>
      <c r="F3" s="39"/>
      <c r="G3" s="35"/>
    </row>
    <row r="4" spans="1:7" ht="13.5" customHeight="1">
      <c r="A4" s="19"/>
      <c r="B4" s="162" t="s">
        <v>54</v>
      </c>
      <c r="C4" s="162"/>
      <c r="D4" s="162"/>
      <c r="E4" s="162"/>
      <c r="F4" s="40"/>
      <c r="G4" s="35"/>
    </row>
    <row r="5" spans="1:7" ht="13.5" customHeight="1">
      <c r="A5" s="18"/>
      <c r="B5" s="162" t="s">
        <v>554</v>
      </c>
      <c r="C5" s="162"/>
      <c r="D5" s="162"/>
      <c r="E5" s="162"/>
      <c r="F5" s="41"/>
      <c r="G5" s="36"/>
    </row>
    <row r="6" spans="1:7" ht="13.5" customHeight="1">
      <c r="A6" s="18"/>
      <c r="B6" s="156"/>
      <c r="C6" s="157"/>
      <c r="D6" s="157"/>
      <c r="E6" s="33"/>
      <c r="F6" s="41"/>
      <c r="G6" s="36"/>
    </row>
    <row r="7" spans="1:7" ht="19.5" customHeight="1">
      <c r="A7" s="163" t="s">
        <v>161</v>
      </c>
      <c r="B7" s="163"/>
      <c r="C7" s="163"/>
      <c r="D7" s="163"/>
      <c r="E7" s="163"/>
      <c r="F7" s="42"/>
      <c r="G7" s="35"/>
    </row>
    <row r="8" spans="1:7" ht="21" customHeight="1">
      <c r="A8" s="163" t="s">
        <v>162</v>
      </c>
      <c r="B8" s="163"/>
      <c r="C8" s="163"/>
      <c r="D8" s="163"/>
      <c r="E8" s="163"/>
      <c r="F8" s="43"/>
      <c r="G8" s="35"/>
    </row>
    <row r="9" spans="1:7" ht="18.75" customHeight="1">
      <c r="A9" s="155" t="s">
        <v>415</v>
      </c>
      <c r="B9" s="155"/>
      <c r="C9" s="155"/>
      <c r="D9" s="155"/>
      <c r="E9" s="155"/>
      <c r="F9" s="31"/>
      <c r="G9" s="15"/>
    </row>
    <row r="10" spans="1:7" ht="4.5" customHeight="1" hidden="1">
      <c r="A10" s="30"/>
      <c r="B10" s="31"/>
      <c r="C10" s="31"/>
      <c r="D10" s="31"/>
      <c r="E10" s="31"/>
      <c r="F10" s="25" t="s">
        <v>12</v>
      </c>
      <c r="G10" s="25" t="s">
        <v>12</v>
      </c>
    </row>
    <row r="11" spans="1:7" ht="12" customHeight="1">
      <c r="A11" s="30"/>
      <c r="B11" s="31"/>
      <c r="C11" s="31"/>
      <c r="D11" s="31"/>
      <c r="E11" s="31"/>
      <c r="F11" s="25"/>
      <c r="G11" s="25"/>
    </row>
    <row r="12" spans="1:7" ht="12.75" customHeight="1">
      <c r="A12" s="126"/>
      <c r="B12" s="126"/>
      <c r="C12" s="127"/>
      <c r="D12" s="128" t="s">
        <v>12</v>
      </c>
      <c r="E12" s="135" t="s">
        <v>292</v>
      </c>
      <c r="F12" s="152" t="s">
        <v>17</v>
      </c>
      <c r="G12" s="10"/>
    </row>
    <row r="13" spans="1:7" s="50" customFormat="1" ht="12" customHeight="1">
      <c r="A13" s="158" t="s">
        <v>289</v>
      </c>
      <c r="B13" s="158" t="s">
        <v>50</v>
      </c>
      <c r="C13" s="158" t="s">
        <v>95</v>
      </c>
      <c r="D13" s="160" t="s">
        <v>34</v>
      </c>
      <c r="E13" s="160" t="s">
        <v>291</v>
      </c>
      <c r="F13" s="153"/>
      <c r="G13" s="49"/>
    </row>
    <row r="14" spans="1:7" s="50" customFormat="1" ht="14.25" customHeight="1">
      <c r="A14" s="159"/>
      <c r="B14" s="159"/>
      <c r="C14" s="159"/>
      <c r="D14" s="161"/>
      <c r="E14" s="161"/>
      <c r="F14" s="154"/>
      <c r="G14" s="49"/>
    </row>
    <row r="15" spans="1:7" s="50" customFormat="1" ht="13.5" customHeight="1">
      <c r="A15" s="159"/>
      <c r="B15" s="159"/>
      <c r="C15" s="159"/>
      <c r="D15" s="161"/>
      <c r="E15" s="161"/>
      <c r="F15" s="122" t="s">
        <v>40</v>
      </c>
      <c r="G15" s="51"/>
    </row>
    <row r="16" spans="1:7" s="50" customFormat="1" ht="17.25" customHeight="1">
      <c r="A16" s="94">
        <v>1</v>
      </c>
      <c r="B16" s="80">
        <v>2</v>
      </c>
      <c r="C16" s="80">
        <v>2</v>
      </c>
      <c r="D16" s="81" t="s">
        <v>46</v>
      </c>
      <c r="E16" s="81" t="s">
        <v>537</v>
      </c>
      <c r="F16" s="123">
        <v>6675290.43</v>
      </c>
      <c r="G16" s="51"/>
    </row>
    <row r="17" spans="1:7" s="50" customFormat="1" ht="15">
      <c r="A17" s="118" t="s">
        <v>39</v>
      </c>
      <c r="B17" s="82"/>
      <c r="C17" s="136" t="s">
        <v>18</v>
      </c>
      <c r="D17" s="74">
        <v>42672000</v>
      </c>
      <c r="E17" s="119">
        <v>76441702.48</v>
      </c>
      <c r="F17" s="124"/>
      <c r="G17" s="51"/>
    </row>
    <row r="18" spans="1:7" s="50" customFormat="1" ht="15">
      <c r="A18" s="118" t="s">
        <v>35</v>
      </c>
      <c r="B18" s="83"/>
      <c r="C18" s="136"/>
      <c r="D18" s="84"/>
      <c r="E18" s="175"/>
      <c r="F18" s="125">
        <v>-161037.41</v>
      </c>
      <c r="G18" s="51"/>
    </row>
    <row r="19" spans="1:7" s="50" customFormat="1" ht="15">
      <c r="A19" s="118" t="s">
        <v>44</v>
      </c>
      <c r="B19" s="85" t="s">
        <v>51</v>
      </c>
      <c r="C19" s="136" t="s">
        <v>115</v>
      </c>
      <c r="D19" s="86">
        <v>1872000</v>
      </c>
      <c r="E19" s="119">
        <v>2604292.51</v>
      </c>
      <c r="F19" s="125">
        <v>-161037.41</v>
      </c>
      <c r="G19" s="51"/>
    </row>
    <row r="20" spans="1:7" s="50" customFormat="1" ht="30">
      <c r="A20" s="118" t="s">
        <v>96</v>
      </c>
      <c r="B20" s="85" t="s">
        <v>51</v>
      </c>
      <c r="C20" s="136" t="s">
        <v>169</v>
      </c>
      <c r="D20" s="86">
        <v>1872000</v>
      </c>
      <c r="E20" s="119">
        <v>2604292.51</v>
      </c>
      <c r="F20" s="125">
        <v>-161037.41</v>
      </c>
      <c r="G20" s="51"/>
    </row>
    <row r="21" spans="1:7" s="50" customFormat="1" ht="30">
      <c r="A21" s="118" t="s">
        <v>42</v>
      </c>
      <c r="B21" s="85" t="s">
        <v>51</v>
      </c>
      <c r="C21" s="136" t="s">
        <v>170</v>
      </c>
      <c r="D21" s="86">
        <v>1872000</v>
      </c>
      <c r="E21" s="119">
        <v>2604292.51</v>
      </c>
      <c r="F21" s="125">
        <v>-60722.58</v>
      </c>
      <c r="G21" s="51"/>
    </row>
    <row r="22" spans="1:7" s="50" customFormat="1" ht="75">
      <c r="A22" s="118" t="s">
        <v>29</v>
      </c>
      <c r="B22" s="85" t="s">
        <v>51</v>
      </c>
      <c r="C22" s="136" t="s">
        <v>171</v>
      </c>
      <c r="D22" s="86">
        <v>648000</v>
      </c>
      <c r="E22" s="119">
        <v>1305550.17</v>
      </c>
      <c r="F22" s="125">
        <v>-1199.77</v>
      </c>
      <c r="G22" s="51"/>
    </row>
    <row r="23" spans="1:7" s="50" customFormat="1" ht="120">
      <c r="A23" s="118" t="s">
        <v>311</v>
      </c>
      <c r="B23" s="85" t="s">
        <v>51</v>
      </c>
      <c r="C23" s="136" t="s">
        <v>318</v>
      </c>
      <c r="D23" s="86">
        <v>18000</v>
      </c>
      <c r="E23" s="119">
        <v>1305550.17</v>
      </c>
      <c r="F23" s="125">
        <v>-115268.81</v>
      </c>
      <c r="G23" s="51"/>
    </row>
    <row r="24" spans="1:7" s="50" customFormat="1" ht="90.75" customHeight="1">
      <c r="A24" s="118" t="s">
        <v>7</v>
      </c>
      <c r="B24" s="85" t="s">
        <v>51</v>
      </c>
      <c r="C24" s="136" t="s">
        <v>172</v>
      </c>
      <c r="D24" s="86">
        <v>1281000</v>
      </c>
      <c r="E24" s="119">
        <v>7052</v>
      </c>
      <c r="F24" s="125">
        <v>16153.75</v>
      </c>
      <c r="G24" s="51"/>
    </row>
    <row r="25" spans="1:7" s="50" customFormat="1" ht="135">
      <c r="A25" s="118" t="s">
        <v>312</v>
      </c>
      <c r="B25" s="85" t="s">
        <v>51</v>
      </c>
      <c r="C25" s="136" t="s">
        <v>319</v>
      </c>
      <c r="D25" s="86">
        <v>-75000</v>
      </c>
      <c r="E25" s="119">
        <v>7052</v>
      </c>
      <c r="F25" s="125">
        <v>6731443.46</v>
      </c>
      <c r="G25" s="51"/>
    </row>
    <row r="26" spans="1:7" s="50" customFormat="1" ht="90">
      <c r="A26" s="118" t="s">
        <v>33</v>
      </c>
      <c r="B26" s="85" t="s">
        <v>127</v>
      </c>
      <c r="C26" s="136" t="s">
        <v>173</v>
      </c>
      <c r="D26" s="86">
        <v>36343300</v>
      </c>
      <c r="E26" s="119">
        <v>1441474.83</v>
      </c>
      <c r="F26" s="125">
        <v>782726.8</v>
      </c>
      <c r="G26" s="51"/>
    </row>
    <row r="27" spans="1:7" s="50" customFormat="1" ht="120">
      <c r="A27" s="118" t="s">
        <v>313</v>
      </c>
      <c r="B27" s="85" t="s">
        <v>52</v>
      </c>
      <c r="C27" s="136" t="s">
        <v>320</v>
      </c>
      <c r="D27" s="86">
        <v>9400900</v>
      </c>
      <c r="E27" s="119">
        <v>1441474.83</v>
      </c>
      <c r="F27" s="125">
        <v>782726.8</v>
      </c>
      <c r="G27" s="51"/>
    </row>
    <row r="28" spans="1:7" s="50" customFormat="1" ht="75">
      <c r="A28" s="118" t="s">
        <v>38</v>
      </c>
      <c r="B28" s="85" t="s">
        <v>127</v>
      </c>
      <c r="C28" s="136" t="s">
        <v>174</v>
      </c>
      <c r="D28" s="86">
        <v>9400900</v>
      </c>
      <c r="E28" s="119">
        <v>-149784.49</v>
      </c>
      <c r="F28" s="125">
        <v>804892.51</v>
      </c>
      <c r="G28" s="51"/>
    </row>
    <row r="29" spans="1:7" s="50" customFormat="1" ht="120">
      <c r="A29" s="118" t="s">
        <v>314</v>
      </c>
      <c r="B29" s="85" t="s">
        <v>127</v>
      </c>
      <c r="C29" s="136" t="s">
        <v>321</v>
      </c>
      <c r="D29" s="86">
        <v>8942900</v>
      </c>
      <c r="E29" s="119">
        <v>-149784.49</v>
      </c>
      <c r="F29" s="125">
        <v>-1875.17</v>
      </c>
      <c r="G29" s="51"/>
    </row>
    <row r="30" spans="1:7" s="50" customFormat="1" ht="15">
      <c r="A30" s="118" t="s">
        <v>44</v>
      </c>
      <c r="B30" s="85" t="s">
        <v>127</v>
      </c>
      <c r="C30" s="136" t="s">
        <v>175</v>
      </c>
      <c r="D30" s="86">
        <v>111000</v>
      </c>
      <c r="E30" s="119">
        <v>45881888.88</v>
      </c>
      <c r="F30" s="125">
        <v>-19555.05</v>
      </c>
      <c r="G30" s="51"/>
    </row>
    <row r="31" spans="1:7" s="50" customFormat="1" ht="15">
      <c r="A31" s="118" t="s">
        <v>13</v>
      </c>
      <c r="B31" s="85" t="s">
        <v>52</v>
      </c>
      <c r="C31" s="136" t="s">
        <v>116</v>
      </c>
      <c r="D31" s="86">
        <v>347000</v>
      </c>
      <c r="E31" s="119">
        <v>14443606.34</v>
      </c>
      <c r="F31" s="125">
        <v>-735.49</v>
      </c>
      <c r="G31" s="51"/>
    </row>
    <row r="32" spans="1:7" s="50" customFormat="1" ht="15">
      <c r="A32" s="118" t="s">
        <v>0</v>
      </c>
      <c r="B32" s="85" t="s">
        <v>52</v>
      </c>
      <c r="C32" s="136" t="s">
        <v>117</v>
      </c>
      <c r="D32" s="86" t="s">
        <v>14</v>
      </c>
      <c r="E32" s="119">
        <v>14443606.34</v>
      </c>
      <c r="F32" s="125">
        <v>-16</v>
      </c>
      <c r="G32" s="51"/>
    </row>
    <row r="33" spans="1:7" s="50" customFormat="1" ht="90">
      <c r="A33" s="118" t="s">
        <v>315</v>
      </c>
      <c r="B33" s="85" t="s">
        <v>52</v>
      </c>
      <c r="C33" s="136" t="s">
        <v>176</v>
      </c>
      <c r="D33" s="86">
        <v>7000</v>
      </c>
      <c r="E33" s="119">
        <v>8311300.36</v>
      </c>
      <c r="F33" s="125">
        <v>-16</v>
      </c>
      <c r="G33" s="51"/>
    </row>
    <row r="34" spans="1:7" s="50" customFormat="1" ht="116.25" customHeight="1">
      <c r="A34" s="118" t="s">
        <v>97</v>
      </c>
      <c r="B34" s="85" t="s">
        <v>52</v>
      </c>
      <c r="C34" s="136" t="s">
        <v>177</v>
      </c>
      <c r="D34" s="86">
        <v>7000</v>
      </c>
      <c r="E34" s="119">
        <v>8286855.38</v>
      </c>
      <c r="F34" s="125">
        <v>-16</v>
      </c>
      <c r="G34" s="51"/>
    </row>
    <row r="35" spans="1:7" s="50" customFormat="1" ht="105">
      <c r="A35" s="118" t="s">
        <v>98</v>
      </c>
      <c r="B35" s="85" t="s">
        <v>52</v>
      </c>
      <c r="C35" s="136" t="s">
        <v>118</v>
      </c>
      <c r="D35" s="86">
        <v>7000</v>
      </c>
      <c r="E35" s="119">
        <v>13814.11</v>
      </c>
      <c r="F35" s="125">
        <v>5950948.93</v>
      </c>
      <c r="G35" s="51"/>
    </row>
    <row r="36" spans="1:7" s="50" customFormat="1" ht="115.5" customHeight="1">
      <c r="A36" s="118" t="s">
        <v>99</v>
      </c>
      <c r="B36" s="85" t="s">
        <v>52</v>
      </c>
      <c r="C36" s="136" t="s">
        <v>178</v>
      </c>
      <c r="D36" s="86">
        <v>26935400</v>
      </c>
      <c r="E36" s="119">
        <v>10640.53</v>
      </c>
      <c r="F36" s="125">
        <v>-233701.13</v>
      </c>
      <c r="G36" s="51"/>
    </row>
    <row r="37" spans="1:7" s="50" customFormat="1" ht="119.25" customHeight="1">
      <c r="A37" s="118" t="s">
        <v>416</v>
      </c>
      <c r="B37" s="85" t="s">
        <v>52</v>
      </c>
      <c r="C37" s="136" t="s">
        <v>459</v>
      </c>
      <c r="D37" s="86">
        <v>4973000</v>
      </c>
      <c r="E37" s="119">
        <v>-9.66</v>
      </c>
      <c r="F37" s="125">
        <v>-233701.13</v>
      </c>
      <c r="G37" s="51"/>
    </row>
    <row r="38" spans="1:7" s="50" customFormat="1" ht="122.25" customHeight="1">
      <c r="A38" s="118" t="s">
        <v>165</v>
      </c>
      <c r="B38" s="85" t="s">
        <v>52</v>
      </c>
      <c r="C38" s="136" t="s">
        <v>179</v>
      </c>
      <c r="D38" s="86">
        <v>4973000</v>
      </c>
      <c r="E38" s="119">
        <v>370004.61</v>
      </c>
      <c r="F38" s="125">
        <v>6184650.06</v>
      </c>
      <c r="G38" s="51"/>
    </row>
    <row r="39" spans="1:7" s="50" customFormat="1" ht="165">
      <c r="A39" s="118" t="s">
        <v>100</v>
      </c>
      <c r="B39" s="85" t="s">
        <v>52</v>
      </c>
      <c r="C39" s="136" t="s">
        <v>180</v>
      </c>
      <c r="D39" s="86">
        <v>21962400</v>
      </c>
      <c r="E39" s="119">
        <v>363196.73</v>
      </c>
      <c r="F39" s="125">
        <v>6645908.21</v>
      </c>
      <c r="G39" s="51"/>
    </row>
    <row r="40" spans="1:8" s="50" customFormat="1" ht="135">
      <c r="A40" s="118" t="s">
        <v>101</v>
      </c>
      <c r="B40" s="85" t="s">
        <v>52</v>
      </c>
      <c r="C40" s="136" t="s">
        <v>181</v>
      </c>
      <c r="D40" s="86">
        <v>14537400</v>
      </c>
      <c r="E40" s="119">
        <v>5161.15</v>
      </c>
      <c r="F40" s="125">
        <v>6645908.21</v>
      </c>
      <c r="G40" s="51"/>
      <c r="H40" s="52"/>
    </row>
    <row r="41" spans="1:8" s="50" customFormat="1" ht="165">
      <c r="A41" s="118" t="s">
        <v>102</v>
      </c>
      <c r="B41" s="85" t="s">
        <v>52</v>
      </c>
      <c r="C41" s="136" t="s">
        <v>182</v>
      </c>
      <c r="D41" s="86">
        <v>14537400</v>
      </c>
      <c r="E41" s="119">
        <v>1646.73</v>
      </c>
      <c r="F41" s="125">
        <v>-461258.15</v>
      </c>
      <c r="G41" s="51"/>
      <c r="H41" s="52"/>
    </row>
    <row r="42" spans="1:8" s="50" customFormat="1" ht="45" customHeight="1">
      <c r="A42" s="118" t="s">
        <v>15</v>
      </c>
      <c r="B42" s="85" t="s">
        <v>52</v>
      </c>
      <c r="C42" s="136" t="s">
        <v>119</v>
      </c>
      <c r="D42" s="86">
        <v>7425000</v>
      </c>
      <c r="E42" s="119">
        <v>512378.02</v>
      </c>
      <c r="F42" s="125">
        <v>-461258.15</v>
      </c>
      <c r="G42" s="51"/>
      <c r="H42" s="52"/>
    </row>
    <row r="43" spans="1:8" s="50" customFormat="1" ht="90">
      <c r="A43" s="118" t="s">
        <v>103</v>
      </c>
      <c r="B43" s="85" t="s">
        <v>52</v>
      </c>
      <c r="C43" s="136" t="s">
        <v>120</v>
      </c>
      <c r="D43" s="86">
        <v>7425000</v>
      </c>
      <c r="E43" s="119">
        <v>502759.81</v>
      </c>
      <c r="F43" s="125">
        <v>-2216.27</v>
      </c>
      <c r="G43" s="51"/>
      <c r="H43" s="52"/>
    </row>
    <row r="44" spans="1:8" s="50" customFormat="1" ht="60">
      <c r="A44" s="118" t="s">
        <v>104</v>
      </c>
      <c r="B44" s="85" t="s">
        <v>52</v>
      </c>
      <c r="C44" s="136" t="s">
        <v>183</v>
      </c>
      <c r="D44" s="86" t="s">
        <v>14</v>
      </c>
      <c r="E44" s="119">
        <v>6812.95</v>
      </c>
      <c r="F44" s="125">
        <v>-2216.27</v>
      </c>
      <c r="G44" s="51"/>
      <c r="H44" s="52"/>
    </row>
    <row r="45" spans="1:8" s="50" customFormat="1" ht="90">
      <c r="A45" s="118" t="s">
        <v>105</v>
      </c>
      <c r="B45" s="85" t="s">
        <v>52</v>
      </c>
      <c r="C45" s="136" t="s">
        <v>184</v>
      </c>
      <c r="D45" s="86" t="s">
        <v>14</v>
      </c>
      <c r="E45" s="119">
        <v>2805.26</v>
      </c>
      <c r="F45" s="125">
        <v>-2216.27</v>
      </c>
      <c r="G45" s="51"/>
      <c r="H45" s="52"/>
    </row>
    <row r="46" spans="1:8" s="50" customFormat="1" ht="105">
      <c r="A46" s="118" t="s">
        <v>357</v>
      </c>
      <c r="B46" s="85" t="s">
        <v>52</v>
      </c>
      <c r="C46" s="136" t="s">
        <v>371</v>
      </c>
      <c r="D46" s="86" t="s">
        <v>14</v>
      </c>
      <c r="E46" s="119">
        <v>164804.97</v>
      </c>
      <c r="F46" s="125">
        <v>-2216.27</v>
      </c>
      <c r="G46" s="51"/>
      <c r="H46" s="52"/>
    </row>
    <row r="47" spans="1:8" s="142" customFormat="1" ht="135">
      <c r="A47" s="118" t="s">
        <v>358</v>
      </c>
      <c r="B47" s="137" t="s">
        <v>52</v>
      </c>
      <c r="C47" s="136" t="s">
        <v>372</v>
      </c>
      <c r="D47" s="138" t="s">
        <v>14</v>
      </c>
      <c r="E47" s="119">
        <v>164804.97</v>
      </c>
      <c r="F47" s="139">
        <v>-9996.46</v>
      </c>
      <c r="G47" s="140"/>
      <c r="H47" s="141"/>
    </row>
    <row r="48" spans="1:8" s="50" customFormat="1" ht="105">
      <c r="A48" s="118" t="s">
        <v>417</v>
      </c>
      <c r="B48" s="85" t="s">
        <v>52</v>
      </c>
      <c r="C48" s="136" t="s">
        <v>460</v>
      </c>
      <c r="D48" s="86">
        <v>1579500</v>
      </c>
      <c r="E48" s="119">
        <v>5082889.08</v>
      </c>
      <c r="F48" s="125">
        <v>3.54</v>
      </c>
      <c r="G48" s="51"/>
      <c r="H48" s="52"/>
    </row>
    <row r="49" spans="1:8" s="50" customFormat="1" ht="135">
      <c r="A49" s="118" t="s">
        <v>418</v>
      </c>
      <c r="B49" s="85" t="s">
        <v>21</v>
      </c>
      <c r="C49" s="136" t="s">
        <v>461</v>
      </c>
      <c r="D49" s="86">
        <v>1579500</v>
      </c>
      <c r="E49" s="119">
        <v>5081966.91</v>
      </c>
      <c r="F49" s="125">
        <v>3.54</v>
      </c>
      <c r="G49" s="51"/>
      <c r="H49" s="52"/>
    </row>
    <row r="50" spans="1:8" s="50" customFormat="1" ht="60">
      <c r="A50" s="118" t="s">
        <v>419</v>
      </c>
      <c r="B50" s="85" t="s">
        <v>52</v>
      </c>
      <c r="C50" s="136" t="s">
        <v>462</v>
      </c>
      <c r="D50" s="86">
        <v>1579500</v>
      </c>
      <c r="E50" s="119">
        <v>922.17</v>
      </c>
      <c r="F50" s="125">
        <v>3.54</v>
      </c>
      <c r="G50" s="51"/>
      <c r="H50" s="52"/>
    </row>
    <row r="51" spans="1:8" s="50" customFormat="1" ht="120">
      <c r="A51" s="118" t="s">
        <v>420</v>
      </c>
      <c r="B51" s="85" t="s">
        <v>52</v>
      </c>
      <c r="C51" s="136" t="s">
        <v>463</v>
      </c>
      <c r="D51" s="86">
        <v>1579500</v>
      </c>
      <c r="E51" s="119">
        <v>2229.3</v>
      </c>
      <c r="F51" s="125">
        <v>3.54</v>
      </c>
      <c r="G51" s="51"/>
      <c r="H51" s="52"/>
    </row>
    <row r="52" spans="1:8" s="50" customFormat="1" ht="150.75" customHeight="1">
      <c r="A52" s="118" t="s">
        <v>421</v>
      </c>
      <c r="B52" s="85" t="s">
        <v>52</v>
      </c>
      <c r="C52" s="136" t="s">
        <v>464</v>
      </c>
      <c r="D52" s="86">
        <v>1579500</v>
      </c>
      <c r="E52" s="119">
        <v>1799.15</v>
      </c>
      <c r="F52" s="125">
        <v>-10000</v>
      </c>
      <c r="G52" s="51"/>
      <c r="H52" s="52"/>
    </row>
    <row r="53" spans="1:8" s="50" customFormat="1" ht="121.5" customHeight="1">
      <c r="A53" s="118" t="s">
        <v>422</v>
      </c>
      <c r="B53" s="85" t="s">
        <v>21</v>
      </c>
      <c r="C53" s="136" t="s">
        <v>465</v>
      </c>
      <c r="D53" s="86" t="s">
        <v>14</v>
      </c>
      <c r="E53" s="119">
        <v>430.15</v>
      </c>
      <c r="F53" s="125">
        <v>-10000</v>
      </c>
      <c r="G53" s="51"/>
      <c r="H53" s="52"/>
    </row>
    <row r="54" spans="1:8" s="50" customFormat="1" ht="15">
      <c r="A54" s="118" t="s">
        <v>8</v>
      </c>
      <c r="B54" s="85" t="s">
        <v>52</v>
      </c>
      <c r="C54" s="136" t="s">
        <v>185</v>
      </c>
      <c r="D54" s="86" t="s">
        <v>14</v>
      </c>
      <c r="E54" s="119">
        <v>25441.99</v>
      </c>
      <c r="F54" s="125">
        <v>-10000</v>
      </c>
      <c r="G54" s="51"/>
      <c r="H54" s="52"/>
    </row>
    <row r="55" spans="1:8" s="50" customFormat="1" ht="15">
      <c r="A55" s="118" t="s">
        <v>37</v>
      </c>
      <c r="B55" s="85" t="s">
        <v>52</v>
      </c>
      <c r="C55" s="136" t="s">
        <v>186</v>
      </c>
      <c r="D55" s="86" t="s">
        <v>14</v>
      </c>
      <c r="E55" s="119">
        <v>25441.99</v>
      </c>
      <c r="F55" s="125">
        <v>114880.84</v>
      </c>
      <c r="G55" s="51"/>
      <c r="H55" s="52"/>
    </row>
    <row r="56" spans="1:8" s="50" customFormat="1" ht="15">
      <c r="A56" s="118" t="s">
        <v>37</v>
      </c>
      <c r="B56" s="85" t="s">
        <v>21</v>
      </c>
      <c r="C56" s="136" t="s">
        <v>187</v>
      </c>
      <c r="D56" s="86">
        <v>2877200</v>
      </c>
      <c r="E56" s="119">
        <v>25441.99</v>
      </c>
      <c r="F56" s="125">
        <v>114880.84</v>
      </c>
      <c r="G56" s="51"/>
      <c r="H56" s="52"/>
    </row>
    <row r="57" spans="1:8" s="50" customFormat="1" ht="60">
      <c r="A57" s="118" t="s">
        <v>106</v>
      </c>
      <c r="B57" s="85" t="s">
        <v>21</v>
      </c>
      <c r="C57" s="136" t="s">
        <v>121</v>
      </c>
      <c r="D57" s="86">
        <v>2877200</v>
      </c>
      <c r="E57" s="119">
        <v>25435</v>
      </c>
      <c r="F57" s="125" t="s">
        <v>14</v>
      </c>
      <c r="G57" s="51"/>
      <c r="H57" s="52"/>
    </row>
    <row r="58" spans="1:8" s="50" customFormat="1" ht="30">
      <c r="A58" s="118" t="s">
        <v>423</v>
      </c>
      <c r="B58" s="85" t="s">
        <v>52</v>
      </c>
      <c r="C58" s="136" t="s">
        <v>466</v>
      </c>
      <c r="D58" s="86">
        <v>2493500</v>
      </c>
      <c r="E58" s="119">
        <v>6.99</v>
      </c>
      <c r="F58" s="125" t="s">
        <v>14</v>
      </c>
      <c r="G58" s="51"/>
      <c r="H58" s="52"/>
    </row>
    <row r="59" spans="1:8" s="50" customFormat="1" ht="15">
      <c r="A59" s="118" t="s">
        <v>25</v>
      </c>
      <c r="B59" s="85" t="s">
        <v>52</v>
      </c>
      <c r="C59" s="136" t="s">
        <v>188</v>
      </c>
      <c r="D59" s="86">
        <v>2493500</v>
      </c>
      <c r="E59" s="119">
        <v>31412840.55</v>
      </c>
      <c r="F59" s="125" t="s">
        <v>14</v>
      </c>
      <c r="G59" s="51"/>
      <c r="H59" s="52"/>
    </row>
    <row r="60" spans="1:8" s="50" customFormat="1" ht="15">
      <c r="A60" s="118" t="s">
        <v>43</v>
      </c>
      <c r="B60" s="85" t="s">
        <v>52</v>
      </c>
      <c r="C60" s="136" t="s">
        <v>189</v>
      </c>
      <c r="D60" s="86">
        <v>2493500</v>
      </c>
      <c r="E60" s="119">
        <v>8822087.26</v>
      </c>
      <c r="F60" s="125">
        <v>114880.84</v>
      </c>
      <c r="G60" s="51"/>
      <c r="H60" s="52"/>
    </row>
    <row r="61" spans="1:8" s="50" customFormat="1" ht="45">
      <c r="A61" s="118" t="s">
        <v>24</v>
      </c>
      <c r="B61" s="85" t="s">
        <v>52</v>
      </c>
      <c r="C61" s="136" t="s">
        <v>122</v>
      </c>
      <c r="D61" s="86">
        <v>383700</v>
      </c>
      <c r="E61" s="119">
        <v>8822087.26</v>
      </c>
      <c r="F61" s="125">
        <v>114180.84</v>
      </c>
      <c r="G61" s="51"/>
      <c r="H61" s="52"/>
    </row>
    <row r="62" spans="1:8" s="50" customFormat="1" ht="90">
      <c r="A62" s="118" t="s">
        <v>107</v>
      </c>
      <c r="B62" s="85" t="s">
        <v>52</v>
      </c>
      <c r="C62" s="136" t="s">
        <v>123</v>
      </c>
      <c r="D62" s="86">
        <v>383000</v>
      </c>
      <c r="E62" s="119">
        <v>8707261.76</v>
      </c>
      <c r="F62" s="125">
        <v>114180.84</v>
      </c>
      <c r="G62" s="51"/>
      <c r="H62" s="52"/>
    </row>
    <row r="63" spans="1:8" s="50" customFormat="1" ht="60">
      <c r="A63" s="118" t="s">
        <v>108</v>
      </c>
      <c r="B63" s="85" t="s">
        <v>21</v>
      </c>
      <c r="C63" s="136" t="s">
        <v>190</v>
      </c>
      <c r="D63" s="86">
        <v>383000</v>
      </c>
      <c r="E63" s="119">
        <v>115025.5</v>
      </c>
      <c r="F63" s="125">
        <v>700</v>
      </c>
      <c r="G63" s="51"/>
      <c r="H63" s="52"/>
    </row>
    <row r="64" spans="1:8" s="50" customFormat="1" ht="90">
      <c r="A64" s="118" t="s">
        <v>424</v>
      </c>
      <c r="B64" s="85" t="s">
        <v>21</v>
      </c>
      <c r="C64" s="136" t="s">
        <v>467</v>
      </c>
      <c r="D64" s="86">
        <v>700</v>
      </c>
      <c r="E64" s="119">
        <v>-200</v>
      </c>
      <c r="F64" s="125">
        <v>700</v>
      </c>
      <c r="G64" s="51"/>
      <c r="H64" s="52"/>
    </row>
    <row r="65" spans="1:8" s="50" customFormat="1" ht="15">
      <c r="A65" s="118" t="s">
        <v>26</v>
      </c>
      <c r="B65" s="85" t="s">
        <v>21</v>
      </c>
      <c r="C65" s="136" t="s">
        <v>191</v>
      </c>
      <c r="D65" s="86">
        <v>700</v>
      </c>
      <c r="E65" s="119">
        <v>22590753.29</v>
      </c>
      <c r="F65" s="53"/>
      <c r="G65" s="53"/>
      <c r="H65" s="53"/>
    </row>
    <row r="66" spans="1:5" s="50" customFormat="1" ht="15">
      <c r="A66" s="118" t="s">
        <v>27</v>
      </c>
      <c r="B66" s="87">
        <v>182</v>
      </c>
      <c r="C66" s="136" t="s">
        <v>192</v>
      </c>
      <c r="D66" s="129"/>
      <c r="E66" s="119">
        <v>14883959</v>
      </c>
    </row>
    <row r="67" spans="1:5" s="50" customFormat="1" ht="45">
      <c r="A67" s="118" t="s">
        <v>166</v>
      </c>
      <c r="B67" s="88">
        <v>182</v>
      </c>
      <c r="C67" s="136" t="s">
        <v>193</v>
      </c>
      <c r="D67" s="110"/>
      <c r="E67" s="119">
        <v>14883959</v>
      </c>
    </row>
    <row r="68" spans="1:5" s="50" customFormat="1" ht="75">
      <c r="A68" s="118" t="s">
        <v>109</v>
      </c>
      <c r="B68" s="88">
        <v>182</v>
      </c>
      <c r="C68" s="136" t="s">
        <v>124</v>
      </c>
      <c r="D68" s="110"/>
      <c r="E68" s="119">
        <v>13927039.7</v>
      </c>
    </row>
    <row r="69" spans="1:5" s="64" customFormat="1" ht="60">
      <c r="A69" s="118" t="s">
        <v>110</v>
      </c>
      <c r="B69" s="110"/>
      <c r="C69" s="136" t="s">
        <v>125</v>
      </c>
      <c r="D69" s="110"/>
      <c r="E69" s="119">
        <v>956036.61</v>
      </c>
    </row>
    <row r="70" spans="1:5" s="64" customFormat="1" ht="60">
      <c r="A70" s="118" t="s">
        <v>425</v>
      </c>
      <c r="B70" s="110"/>
      <c r="C70" s="136" t="s">
        <v>468</v>
      </c>
      <c r="D70" s="110"/>
      <c r="E70" s="119">
        <v>-4500</v>
      </c>
    </row>
    <row r="71" spans="1:5" s="64" customFormat="1" ht="75">
      <c r="A71" s="118" t="s">
        <v>111</v>
      </c>
      <c r="B71" s="110"/>
      <c r="C71" s="136" t="s">
        <v>126</v>
      </c>
      <c r="D71" s="110"/>
      <c r="E71" s="119">
        <v>5382.69</v>
      </c>
    </row>
    <row r="72" spans="1:5" s="64" customFormat="1" ht="15">
      <c r="A72" s="118" t="s">
        <v>23</v>
      </c>
      <c r="B72" s="110"/>
      <c r="C72" s="136" t="s">
        <v>194</v>
      </c>
      <c r="D72" s="110"/>
      <c r="E72" s="119">
        <v>7706794.29</v>
      </c>
    </row>
    <row r="73" spans="1:5" ht="45">
      <c r="A73" s="118" t="s">
        <v>3</v>
      </c>
      <c r="B73" s="110"/>
      <c r="C73" s="136" t="s">
        <v>195</v>
      </c>
      <c r="D73" s="110"/>
      <c r="E73" s="119">
        <v>7706794.29</v>
      </c>
    </row>
    <row r="74" spans="1:5" ht="75">
      <c r="A74" s="118" t="s">
        <v>112</v>
      </c>
      <c r="B74" s="110"/>
      <c r="C74" s="136" t="s">
        <v>196</v>
      </c>
      <c r="D74" s="110"/>
      <c r="E74" s="119">
        <v>7618638.29</v>
      </c>
    </row>
    <row r="75" spans="1:5" ht="60">
      <c r="A75" s="118" t="s">
        <v>113</v>
      </c>
      <c r="B75" s="110"/>
      <c r="C75" s="136" t="s">
        <v>197</v>
      </c>
      <c r="D75" s="110"/>
      <c r="E75" s="119">
        <v>88838.59</v>
      </c>
    </row>
    <row r="76" spans="1:5" ht="45">
      <c r="A76" s="118" t="s">
        <v>359</v>
      </c>
      <c r="B76" s="110"/>
      <c r="C76" s="136" t="s">
        <v>373</v>
      </c>
      <c r="D76" s="110"/>
      <c r="E76" s="119">
        <v>-681.74</v>
      </c>
    </row>
    <row r="77" spans="1:5" ht="75">
      <c r="A77" s="118" t="s">
        <v>426</v>
      </c>
      <c r="B77" s="110"/>
      <c r="C77" s="136" t="s">
        <v>469</v>
      </c>
      <c r="D77" s="110"/>
      <c r="E77" s="119">
        <v>-0.85</v>
      </c>
    </row>
    <row r="78" spans="1:5" ht="15">
      <c r="A78" s="118" t="s">
        <v>44</v>
      </c>
      <c r="B78" s="110"/>
      <c r="C78" s="136" t="s">
        <v>198</v>
      </c>
      <c r="D78" s="110"/>
      <c r="E78" s="119">
        <v>3882638.59</v>
      </c>
    </row>
    <row r="79" spans="1:5" ht="15">
      <c r="A79" s="118" t="s">
        <v>295</v>
      </c>
      <c r="B79" s="110"/>
      <c r="C79" s="136" t="s">
        <v>301</v>
      </c>
      <c r="D79" s="110"/>
      <c r="E79" s="119">
        <v>5500</v>
      </c>
    </row>
    <row r="80" spans="1:5" ht="45" customHeight="1">
      <c r="A80" s="118" t="s">
        <v>296</v>
      </c>
      <c r="B80" s="110"/>
      <c r="C80" s="136" t="s">
        <v>302</v>
      </c>
      <c r="D80" s="110"/>
      <c r="E80" s="119">
        <v>5500</v>
      </c>
    </row>
    <row r="81" spans="1:5" ht="75">
      <c r="A81" s="118" t="s">
        <v>297</v>
      </c>
      <c r="B81" s="110"/>
      <c r="C81" s="136" t="s">
        <v>303</v>
      </c>
      <c r="D81" s="110"/>
      <c r="E81" s="119">
        <v>5500</v>
      </c>
    </row>
    <row r="82" spans="1:5" ht="76.5" customHeight="1">
      <c r="A82" s="118" t="s">
        <v>300</v>
      </c>
      <c r="B82" s="110"/>
      <c r="C82" s="136" t="s">
        <v>304</v>
      </c>
      <c r="D82" s="110"/>
      <c r="E82" s="119">
        <v>5500</v>
      </c>
    </row>
    <row r="83" spans="1:5" ht="30">
      <c r="A83" s="118" t="s">
        <v>298</v>
      </c>
      <c r="B83" s="110"/>
      <c r="C83" s="136" t="s">
        <v>305</v>
      </c>
      <c r="D83" s="110"/>
      <c r="E83" s="119">
        <v>757048.72</v>
      </c>
    </row>
    <row r="84" spans="1:5" ht="105">
      <c r="A84" s="118" t="s">
        <v>360</v>
      </c>
      <c r="B84" s="110"/>
      <c r="C84" s="136" t="s">
        <v>374</v>
      </c>
      <c r="D84" s="110"/>
      <c r="E84" s="119">
        <v>739186.11</v>
      </c>
    </row>
    <row r="85" spans="1:5" ht="88.5" customHeight="1">
      <c r="A85" s="118" t="s">
        <v>361</v>
      </c>
      <c r="B85" s="110"/>
      <c r="C85" s="136" t="s">
        <v>375</v>
      </c>
      <c r="D85" s="110"/>
      <c r="E85" s="119">
        <v>739186.11</v>
      </c>
    </row>
    <row r="86" spans="1:5" ht="90">
      <c r="A86" s="118" t="s">
        <v>362</v>
      </c>
      <c r="B86" s="110"/>
      <c r="C86" s="136" t="s">
        <v>376</v>
      </c>
      <c r="D86" s="110"/>
      <c r="E86" s="119">
        <v>739186.11</v>
      </c>
    </row>
    <row r="87" spans="1:5" ht="75">
      <c r="A87" s="118" t="s">
        <v>427</v>
      </c>
      <c r="B87" s="110"/>
      <c r="C87" s="136" t="s">
        <v>470</v>
      </c>
      <c r="D87" s="110"/>
      <c r="E87" s="119">
        <v>31.27</v>
      </c>
    </row>
    <row r="88" spans="1:5" ht="75">
      <c r="A88" s="118" t="s">
        <v>428</v>
      </c>
      <c r="B88" s="110"/>
      <c r="C88" s="136" t="s">
        <v>471</v>
      </c>
      <c r="D88" s="110"/>
      <c r="E88" s="119">
        <v>31.27</v>
      </c>
    </row>
    <row r="89" spans="1:5" ht="150">
      <c r="A89" s="118" t="s">
        <v>429</v>
      </c>
      <c r="B89" s="110"/>
      <c r="C89" s="136" t="s">
        <v>472</v>
      </c>
      <c r="D89" s="110"/>
      <c r="E89" s="119">
        <v>31.27</v>
      </c>
    </row>
    <row r="90" spans="1:5" ht="90">
      <c r="A90" s="118" t="s">
        <v>430</v>
      </c>
      <c r="B90" s="110"/>
      <c r="C90" s="136" t="s">
        <v>473</v>
      </c>
      <c r="D90" s="110"/>
      <c r="E90" s="119">
        <v>17831.34</v>
      </c>
    </row>
    <row r="91" spans="1:5" ht="90">
      <c r="A91" s="118" t="s">
        <v>431</v>
      </c>
      <c r="B91" s="110"/>
      <c r="C91" s="136" t="s">
        <v>474</v>
      </c>
      <c r="D91" s="110"/>
      <c r="E91" s="119">
        <v>588.81</v>
      </c>
    </row>
    <row r="92" spans="1:5" ht="90">
      <c r="A92" s="118" t="s">
        <v>432</v>
      </c>
      <c r="B92" s="110"/>
      <c r="C92" s="136" t="s">
        <v>475</v>
      </c>
      <c r="D92" s="110"/>
      <c r="E92" s="119">
        <v>588.81</v>
      </c>
    </row>
    <row r="93" spans="1:5" ht="120">
      <c r="A93" s="118" t="s">
        <v>433</v>
      </c>
      <c r="C93" s="136" t="s">
        <v>476</v>
      </c>
      <c r="E93" s="119">
        <v>17242.53</v>
      </c>
    </row>
    <row r="94" spans="1:5" ht="120">
      <c r="A94" s="118" t="s">
        <v>434</v>
      </c>
      <c r="C94" s="136" t="s">
        <v>477</v>
      </c>
      <c r="E94" s="119">
        <v>17242.53</v>
      </c>
    </row>
    <row r="95" spans="1:5" ht="135">
      <c r="A95" s="118" t="s">
        <v>435</v>
      </c>
      <c r="C95" s="136" t="s">
        <v>478</v>
      </c>
      <c r="E95" s="119">
        <v>17242.53</v>
      </c>
    </row>
    <row r="96" spans="1:5" ht="30">
      <c r="A96" s="118" t="s">
        <v>363</v>
      </c>
      <c r="C96" s="136" t="s">
        <v>377</v>
      </c>
      <c r="E96" s="119">
        <v>2749156.85</v>
      </c>
    </row>
    <row r="97" spans="1:5" ht="90">
      <c r="A97" s="118" t="s">
        <v>364</v>
      </c>
      <c r="C97" s="136" t="s">
        <v>378</v>
      </c>
      <c r="E97" s="119">
        <v>2655333.33</v>
      </c>
    </row>
    <row r="98" spans="1:5" ht="105">
      <c r="A98" s="118" t="s">
        <v>365</v>
      </c>
      <c r="C98" s="136" t="s">
        <v>379</v>
      </c>
      <c r="E98" s="119">
        <v>2655333.33</v>
      </c>
    </row>
    <row r="99" spans="1:5" ht="90">
      <c r="A99" s="118" t="s">
        <v>436</v>
      </c>
      <c r="C99" s="136" t="s">
        <v>479</v>
      </c>
      <c r="E99" s="119">
        <v>2655333.33</v>
      </c>
    </row>
    <row r="100" spans="1:5" ht="26.25" customHeight="1" hidden="1">
      <c r="A100" s="118" t="s">
        <v>437</v>
      </c>
      <c r="C100" s="136" t="s">
        <v>480</v>
      </c>
      <c r="E100" s="119" t="s">
        <v>14</v>
      </c>
    </row>
    <row r="101" spans="1:5" ht="60" hidden="1">
      <c r="A101" s="118" t="s">
        <v>438</v>
      </c>
      <c r="C101" s="136" t="s">
        <v>481</v>
      </c>
      <c r="E101" s="119" t="s">
        <v>14</v>
      </c>
    </row>
    <row r="102" spans="1:5" ht="60" hidden="1">
      <c r="A102" s="118" t="s">
        <v>439</v>
      </c>
      <c r="C102" s="136" t="s">
        <v>482</v>
      </c>
      <c r="E102" s="119" t="s">
        <v>14</v>
      </c>
    </row>
    <row r="103" spans="1:5" ht="75">
      <c r="A103" s="118" t="s">
        <v>440</v>
      </c>
      <c r="C103" s="136" t="s">
        <v>483</v>
      </c>
      <c r="E103" s="119">
        <v>93823.52</v>
      </c>
    </row>
    <row r="104" spans="1:5" ht="75">
      <c r="A104" s="118" t="s">
        <v>441</v>
      </c>
      <c r="C104" s="136" t="s">
        <v>484</v>
      </c>
      <c r="E104" s="119">
        <v>93823.52</v>
      </c>
    </row>
    <row r="105" spans="1:5" ht="75">
      <c r="A105" s="118" t="s">
        <v>442</v>
      </c>
      <c r="C105" s="136" t="s">
        <v>485</v>
      </c>
      <c r="E105" s="119">
        <v>93823.52</v>
      </c>
    </row>
    <row r="106" spans="1:5" ht="15">
      <c r="A106" s="118" t="s">
        <v>19</v>
      </c>
      <c r="C106" s="136" t="s">
        <v>199</v>
      </c>
      <c r="E106" s="119">
        <v>3439.02</v>
      </c>
    </row>
    <row r="107" spans="1:5" ht="120.75" customHeight="1">
      <c r="A107" s="118" t="s">
        <v>366</v>
      </c>
      <c r="C107" s="136" t="s">
        <v>380</v>
      </c>
      <c r="E107" s="119">
        <v>3439.02</v>
      </c>
    </row>
    <row r="108" spans="1:5" ht="60">
      <c r="A108" s="118" t="s">
        <v>367</v>
      </c>
      <c r="C108" s="136" t="s">
        <v>381</v>
      </c>
      <c r="E108" s="119">
        <v>3439.02</v>
      </c>
    </row>
    <row r="109" spans="1:5" ht="76.5" customHeight="1">
      <c r="A109" s="118" t="s">
        <v>368</v>
      </c>
      <c r="C109" s="136" t="s">
        <v>382</v>
      </c>
      <c r="E109" s="119">
        <v>3439.02</v>
      </c>
    </row>
    <row r="110" spans="1:5" ht="15">
      <c r="A110" s="118" t="s">
        <v>299</v>
      </c>
      <c r="C110" s="136" t="s">
        <v>306</v>
      </c>
      <c r="E110" s="119">
        <v>367494</v>
      </c>
    </row>
    <row r="111" spans="1:5" ht="15">
      <c r="A111" s="118" t="s">
        <v>443</v>
      </c>
      <c r="C111" s="136" t="s">
        <v>486</v>
      </c>
      <c r="E111" s="119">
        <v>46000</v>
      </c>
    </row>
    <row r="112" spans="1:5" ht="30">
      <c r="A112" s="118" t="s">
        <v>444</v>
      </c>
      <c r="C112" s="136" t="s">
        <v>487</v>
      </c>
      <c r="E112" s="119">
        <v>46000</v>
      </c>
    </row>
    <row r="113" spans="1:5" ht="15">
      <c r="A113" s="118" t="s">
        <v>445</v>
      </c>
      <c r="C113" s="136" t="s">
        <v>488</v>
      </c>
      <c r="E113" s="119">
        <v>321494</v>
      </c>
    </row>
    <row r="114" spans="1:5" ht="30">
      <c r="A114" s="118" t="s">
        <v>446</v>
      </c>
      <c r="C114" s="136" t="s">
        <v>489</v>
      </c>
      <c r="E114" s="119">
        <v>321494</v>
      </c>
    </row>
    <row r="115" spans="1:5" ht="30">
      <c r="A115" s="118" t="s">
        <v>446</v>
      </c>
      <c r="C115" s="136" t="s">
        <v>490</v>
      </c>
      <c r="E115" s="119">
        <v>100000</v>
      </c>
    </row>
    <row r="116" spans="1:5" ht="75">
      <c r="A116" s="118" t="s">
        <v>447</v>
      </c>
      <c r="C116" s="136" t="s">
        <v>491</v>
      </c>
      <c r="E116" s="119">
        <v>221494</v>
      </c>
    </row>
    <row r="117" spans="1:5" ht="15">
      <c r="A117" s="118" t="s">
        <v>30</v>
      </c>
      <c r="C117" s="136" t="s">
        <v>200</v>
      </c>
      <c r="E117" s="119">
        <v>24072880</v>
      </c>
    </row>
    <row r="118" spans="1:5" ht="30">
      <c r="A118" s="118" t="s">
        <v>4</v>
      </c>
      <c r="C118" s="136" t="s">
        <v>201</v>
      </c>
      <c r="E118" s="119">
        <v>24072880</v>
      </c>
    </row>
    <row r="119" spans="1:5" ht="30">
      <c r="A119" s="118" t="s">
        <v>448</v>
      </c>
      <c r="C119" s="136" t="s">
        <v>492</v>
      </c>
      <c r="E119" s="119">
        <v>12726880</v>
      </c>
    </row>
    <row r="120" spans="1:5" ht="45">
      <c r="A120" s="118" t="s">
        <v>449</v>
      </c>
      <c r="C120" s="136" t="s">
        <v>493</v>
      </c>
      <c r="E120" s="119">
        <v>12726880</v>
      </c>
    </row>
    <row r="121" spans="1:5" ht="45">
      <c r="A121" s="118" t="s">
        <v>450</v>
      </c>
      <c r="C121" s="136" t="s">
        <v>494</v>
      </c>
      <c r="E121" s="119">
        <v>12726880</v>
      </c>
    </row>
    <row r="122" spans="1:5" ht="30">
      <c r="A122" s="118" t="s">
        <v>32</v>
      </c>
      <c r="C122" s="136" t="s">
        <v>322</v>
      </c>
      <c r="E122" s="119">
        <v>9814800</v>
      </c>
    </row>
    <row r="123" spans="1:5" ht="30">
      <c r="A123" s="118" t="s">
        <v>316</v>
      </c>
      <c r="C123" s="136" t="s">
        <v>323</v>
      </c>
      <c r="E123" s="119">
        <v>4982500</v>
      </c>
    </row>
    <row r="124" spans="1:5" ht="30" customHeight="1">
      <c r="A124" s="118" t="s">
        <v>317</v>
      </c>
      <c r="C124" s="136" t="s">
        <v>324</v>
      </c>
      <c r="E124" s="119">
        <v>4982500</v>
      </c>
    </row>
    <row r="125" spans="1:5" ht="26.25" customHeight="1">
      <c r="A125" s="118" t="s">
        <v>451</v>
      </c>
      <c r="C125" s="136" t="s">
        <v>495</v>
      </c>
      <c r="E125" s="119">
        <v>569000</v>
      </c>
    </row>
    <row r="126" spans="1:5" ht="45">
      <c r="A126" s="118" t="s">
        <v>452</v>
      </c>
      <c r="C126" s="136" t="s">
        <v>496</v>
      </c>
      <c r="E126" s="119">
        <v>569000</v>
      </c>
    </row>
    <row r="127" spans="1:5" ht="15">
      <c r="A127" s="118" t="s">
        <v>36</v>
      </c>
      <c r="C127" s="136" t="s">
        <v>325</v>
      </c>
      <c r="E127" s="119">
        <v>4263300</v>
      </c>
    </row>
    <row r="128" spans="1:5" ht="15">
      <c r="A128" s="118" t="s">
        <v>31</v>
      </c>
      <c r="C128" s="136" t="s">
        <v>326</v>
      </c>
      <c r="E128" s="119">
        <v>4263300</v>
      </c>
    </row>
    <row r="129" spans="1:5" ht="30">
      <c r="A129" s="118" t="s">
        <v>114</v>
      </c>
      <c r="C129" s="136" t="s">
        <v>327</v>
      </c>
      <c r="E129" s="119">
        <v>379900</v>
      </c>
    </row>
    <row r="130" spans="1:5" ht="45">
      <c r="A130" s="118" t="s">
        <v>167</v>
      </c>
      <c r="C130" s="136" t="s">
        <v>328</v>
      </c>
      <c r="E130" s="119">
        <v>700</v>
      </c>
    </row>
    <row r="131" spans="1:5" ht="45">
      <c r="A131" s="118" t="s">
        <v>168</v>
      </c>
      <c r="C131" s="136" t="s">
        <v>329</v>
      </c>
      <c r="E131" s="119">
        <v>700</v>
      </c>
    </row>
    <row r="132" spans="1:5" ht="45">
      <c r="A132" s="118" t="s">
        <v>453</v>
      </c>
      <c r="C132" s="136" t="s">
        <v>330</v>
      </c>
      <c r="E132" s="119">
        <v>379200</v>
      </c>
    </row>
    <row r="133" spans="1:5" ht="60">
      <c r="A133" s="118" t="s">
        <v>454</v>
      </c>
      <c r="C133" s="136" t="s">
        <v>331</v>
      </c>
      <c r="E133" s="119">
        <v>379200</v>
      </c>
    </row>
    <row r="134" spans="1:5" ht="15">
      <c r="A134" s="118" t="s">
        <v>1</v>
      </c>
      <c r="C134" s="136" t="s">
        <v>383</v>
      </c>
      <c r="E134" s="119">
        <v>1151300</v>
      </c>
    </row>
    <row r="135" spans="1:5" ht="60" hidden="1">
      <c r="A135" s="118" t="s">
        <v>455</v>
      </c>
      <c r="C135" s="136" t="s">
        <v>497</v>
      </c>
      <c r="E135" s="119" t="s">
        <v>14</v>
      </c>
    </row>
    <row r="136" spans="1:5" ht="75" hidden="1">
      <c r="A136" s="118" t="s">
        <v>456</v>
      </c>
      <c r="C136" s="136" t="s">
        <v>498</v>
      </c>
      <c r="E136" s="119" t="s">
        <v>14</v>
      </c>
    </row>
    <row r="137" spans="1:5" ht="30">
      <c r="A137" s="118" t="s">
        <v>369</v>
      </c>
      <c r="C137" s="136" t="s">
        <v>384</v>
      </c>
      <c r="E137" s="119">
        <v>1151300</v>
      </c>
    </row>
    <row r="138" spans="1:5" ht="30">
      <c r="A138" s="118" t="s">
        <v>370</v>
      </c>
      <c r="C138" s="136" t="s">
        <v>385</v>
      </c>
      <c r="E138" s="119">
        <v>1151300</v>
      </c>
    </row>
    <row r="139" spans="1:5" ht="15">
      <c r="A139" s="118" t="s">
        <v>44</v>
      </c>
      <c r="C139" s="136" t="s">
        <v>499</v>
      </c>
      <c r="E139" s="119">
        <v>2.5</v>
      </c>
    </row>
    <row r="140" spans="1:5" ht="30">
      <c r="A140" s="118" t="s">
        <v>298</v>
      </c>
      <c r="C140" s="136" t="s">
        <v>500</v>
      </c>
      <c r="E140" s="119">
        <v>2.5</v>
      </c>
    </row>
    <row r="141" spans="1:5" ht="75">
      <c r="A141" s="118" t="s">
        <v>427</v>
      </c>
      <c r="C141" s="136" t="s">
        <v>501</v>
      </c>
      <c r="E141" s="119">
        <v>2.5</v>
      </c>
    </row>
    <row r="142" spans="1:5" ht="120">
      <c r="A142" s="118" t="s">
        <v>457</v>
      </c>
      <c r="C142" s="136" t="s">
        <v>502</v>
      </c>
      <c r="E142" s="119">
        <v>2.5</v>
      </c>
    </row>
    <row r="143" spans="1:5" ht="210">
      <c r="A143" s="118" t="s">
        <v>458</v>
      </c>
      <c r="C143" s="136" t="s">
        <v>503</v>
      </c>
      <c r="E143" s="119">
        <v>2.5</v>
      </c>
    </row>
  </sheetData>
  <sheetProtection/>
  <mergeCells count="14">
    <mergeCell ref="B2:E2"/>
    <mergeCell ref="B3:E3"/>
    <mergeCell ref="B4:E4"/>
    <mergeCell ref="B5:E5"/>
    <mergeCell ref="A7:E7"/>
    <mergeCell ref="A8:E8"/>
    <mergeCell ref="F12:F14"/>
    <mergeCell ref="A9:E9"/>
    <mergeCell ref="B6:D6"/>
    <mergeCell ref="A13:A15"/>
    <mergeCell ref="B13:B15"/>
    <mergeCell ref="C13:C15"/>
    <mergeCell ref="D13:D15"/>
    <mergeCell ref="E13:E15"/>
  </mergeCells>
  <printOptions/>
  <pageMargins left="0.5905511811023623" right="0.0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E157" sqref="E16:E157"/>
    </sheetView>
  </sheetViews>
  <sheetFormatPr defaultColWidth="8.7109375" defaultRowHeight="15"/>
  <cols>
    <col min="1" max="1" width="62.8515625" style="29" customWidth="1"/>
    <col min="2" max="2" width="9.7109375" style="29" hidden="1" customWidth="1"/>
    <col min="3" max="3" width="34.7109375" style="29" customWidth="1"/>
    <col min="4" max="4" width="18.140625" style="29" hidden="1" customWidth="1"/>
    <col min="5" max="5" width="19.7109375" style="29" customWidth="1"/>
    <col min="6" max="6" width="18.140625" style="29" hidden="1" customWidth="1"/>
    <col min="7" max="7" width="8.7109375" style="29" hidden="1" customWidth="1"/>
    <col min="8" max="8" width="1.7109375" style="29" customWidth="1"/>
    <col min="9" max="16384" width="8.7109375" style="29" customWidth="1"/>
  </cols>
  <sheetData>
    <row r="1" spans="1:8" ht="13.5" customHeight="1">
      <c r="A1" s="164"/>
      <c r="B1" s="164"/>
      <c r="C1" s="164"/>
      <c r="D1" s="164"/>
      <c r="E1" s="164"/>
      <c r="F1" s="8"/>
      <c r="G1" s="15"/>
      <c r="H1" s="15"/>
    </row>
    <row r="2" spans="1:8" ht="13.5" customHeight="1">
      <c r="A2" s="30"/>
      <c r="B2" s="31"/>
      <c r="C2" s="64"/>
      <c r="D2" s="65"/>
      <c r="E2" s="63" t="s">
        <v>56</v>
      </c>
      <c r="F2" s="44"/>
      <c r="H2" s="15"/>
    </row>
    <row r="3" spans="1:8" ht="13.5" customHeight="1">
      <c r="A3" s="30"/>
      <c r="B3" s="31"/>
      <c r="C3" s="64"/>
      <c r="D3" s="65"/>
      <c r="E3" s="63" t="s">
        <v>53</v>
      </c>
      <c r="F3" s="44"/>
      <c r="H3" s="15"/>
    </row>
    <row r="4" spans="1:8" ht="13.5" customHeight="1">
      <c r="A4" s="30"/>
      <c r="B4" s="31"/>
      <c r="C4" s="64"/>
      <c r="D4" s="65"/>
      <c r="E4" s="63" t="s">
        <v>54</v>
      </c>
      <c r="F4" s="44"/>
      <c r="H4" s="15"/>
    </row>
    <row r="5" spans="1:8" ht="13.5" customHeight="1">
      <c r="A5" s="30"/>
      <c r="B5" s="31"/>
      <c r="C5" s="64"/>
      <c r="D5" s="65"/>
      <c r="E5" s="63" t="s">
        <v>555</v>
      </c>
      <c r="F5" s="44"/>
      <c r="H5" s="15"/>
    </row>
    <row r="6" spans="1:8" ht="16.5" customHeight="1">
      <c r="A6" s="30"/>
      <c r="B6" s="31"/>
      <c r="C6" s="31"/>
      <c r="D6" s="31"/>
      <c r="E6" s="31"/>
      <c r="F6" s="8"/>
      <c r="G6" s="15"/>
      <c r="H6" s="15"/>
    </row>
    <row r="7" spans="1:8" ht="18.75" customHeight="1">
      <c r="A7" s="168" t="s">
        <v>163</v>
      </c>
      <c r="B7" s="168"/>
      <c r="C7" s="168"/>
      <c r="D7" s="168"/>
      <c r="E7" s="168"/>
      <c r="F7" s="168"/>
      <c r="G7" s="15"/>
      <c r="H7" s="15"/>
    </row>
    <row r="8" spans="1:8" ht="17.25" customHeight="1">
      <c r="A8" s="168" t="s">
        <v>164</v>
      </c>
      <c r="B8" s="168"/>
      <c r="C8" s="168"/>
      <c r="D8" s="168"/>
      <c r="E8" s="168"/>
      <c r="F8" s="168"/>
      <c r="G8" s="15"/>
      <c r="H8" s="15"/>
    </row>
    <row r="9" spans="1:8" ht="17.25" customHeight="1">
      <c r="A9" s="168" t="s">
        <v>504</v>
      </c>
      <c r="B9" s="168"/>
      <c r="C9" s="168"/>
      <c r="D9" s="168"/>
      <c r="E9" s="168"/>
      <c r="F9" s="68"/>
      <c r="G9" s="15"/>
      <c r="H9" s="15"/>
    </row>
    <row r="10" spans="1:8" ht="17.25" customHeight="1">
      <c r="A10" s="68"/>
      <c r="B10" s="68"/>
      <c r="C10" s="68"/>
      <c r="D10" s="68"/>
      <c r="E10" s="68"/>
      <c r="F10" s="68"/>
      <c r="G10" s="15"/>
      <c r="H10" s="15"/>
    </row>
    <row r="11" spans="1:8" ht="13.5" customHeight="1">
      <c r="A11" s="46"/>
      <c r="B11" s="46"/>
      <c r="C11" s="46"/>
      <c r="D11" s="46"/>
      <c r="E11" s="134" t="s">
        <v>292</v>
      </c>
      <c r="F11" s="17"/>
      <c r="G11" s="15"/>
      <c r="H11" s="15"/>
    </row>
    <row r="12" spans="1:8" s="50" customFormat="1" ht="12" customHeight="1">
      <c r="A12" s="158" t="s">
        <v>289</v>
      </c>
      <c r="B12" s="158" t="s">
        <v>57</v>
      </c>
      <c r="C12" s="158" t="s">
        <v>95</v>
      </c>
      <c r="D12" s="160" t="s">
        <v>34</v>
      </c>
      <c r="E12" s="160" t="s">
        <v>291</v>
      </c>
      <c r="F12" s="165" t="s">
        <v>17</v>
      </c>
      <c r="G12" s="54"/>
      <c r="H12" s="55"/>
    </row>
    <row r="13" spans="1:8" s="50" customFormat="1" ht="12" customHeight="1">
      <c r="A13" s="158"/>
      <c r="B13" s="158"/>
      <c r="C13" s="158"/>
      <c r="D13" s="160"/>
      <c r="E13" s="160"/>
      <c r="F13" s="166"/>
      <c r="G13" s="54"/>
      <c r="H13" s="55"/>
    </row>
    <row r="14" spans="1:8" s="50" customFormat="1" ht="10.5" customHeight="1">
      <c r="A14" s="158"/>
      <c r="B14" s="158"/>
      <c r="C14" s="158"/>
      <c r="D14" s="160"/>
      <c r="E14" s="160"/>
      <c r="F14" s="167"/>
      <c r="G14" s="54"/>
      <c r="H14" s="55"/>
    </row>
    <row r="15" spans="1:8" s="50" customFormat="1" ht="12" customHeight="1" thickBot="1">
      <c r="A15" s="94">
        <v>1</v>
      </c>
      <c r="B15" s="80">
        <v>2</v>
      </c>
      <c r="C15" s="95">
        <v>2</v>
      </c>
      <c r="D15" s="96" t="s">
        <v>46</v>
      </c>
      <c r="E15" s="96" t="s">
        <v>537</v>
      </c>
      <c r="F15" s="121" t="s">
        <v>40</v>
      </c>
      <c r="G15" s="56" t="s">
        <v>12</v>
      </c>
      <c r="H15" s="57" t="s">
        <v>12</v>
      </c>
    </row>
    <row r="16" spans="1:8" s="50" customFormat="1" ht="15">
      <c r="A16" s="118" t="s">
        <v>48</v>
      </c>
      <c r="B16" s="89">
        <v>737</v>
      </c>
      <c r="C16" s="136" t="s">
        <v>18</v>
      </c>
      <c r="D16" s="74">
        <v>57078117.16</v>
      </c>
      <c r="E16" s="119">
        <v>75905859.77</v>
      </c>
      <c r="F16" s="58">
        <v>16406815.1</v>
      </c>
      <c r="G16" s="59" t="s">
        <v>12</v>
      </c>
      <c r="H16" s="57" t="s">
        <v>12</v>
      </c>
    </row>
    <row r="17" spans="1:8" s="50" customFormat="1" ht="15">
      <c r="A17" s="118" t="s">
        <v>35</v>
      </c>
      <c r="B17" s="90"/>
      <c r="C17" s="136"/>
      <c r="D17" s="91"/>
      <c r="E17" s="119"/>
      <c r="F17" s="60"/>
      <c r="G17" s="59" t="s">
        <v>12</v>
      </c>
      <c r="H17" s="57" t="s">
        <v>12</v>
      </c>
    </row>
    <row r="18" spans="1:8" s="50" customFormat="1" ht="30">
      <c r="A18" s="118" t="s">
        <v>128</v>
      </c>
      <c r="B18" s="85" t="s">
        <v>21</v>
      </c>
      <c r="C18" s="136" t="s">
        <v>207</v>
      </c>
      <c r="D18" s="86">
        <v>1479300</v>
      </c>
      <c r="E18" s="119">
        <v>2501311.28</v>
      </c>
      <c r="F18" s="61">
        <v>45446.12</v>
      </c>
      <c r="G18" s="62"/>
      <c r="H18" s="52"/>
    </row>
    <row r="19" spans="1:8" s="50" customFormat="1" ht="75">
      <c r="A19" s="118" t="s">
        <v>129</v>
      </c>
      <c r="B19" s="85" t="s">
        <v>21</v>
      </c>
      <c r="C19" s="136" t="s">
        <v>208</v>
      </c>
      <c r="D19" s="86">
        <v>1479300</v>
      </c>
      <c r="E19" s="119">
        <v>2501311.28</v>
      </c>
      <c r="F19" s="61">
        <v>45446.12</v>
      </c>
      <c r="G19" s="62"/>
      <c r="H19" s="52"/>
    </row>
    <row r="20" spans="1:8" s="50" customFormat="1" ht="30">
      <c r="A20" s="118" t="s">
        <v>130</v>
      </c>
      <c r="B20" s="85" t="s">
        <v>21</v>
      </c>
      <c r="C20" s="136" t="s">
        <v>209</v>
      </c>
      <c r="D20" s="86">
        <v>1479300</v>
      </c>
      <c r="E20" s="119">
        <v>2501311.28</v>
      </c>
      <c r="F20" s="61">
        <v>45446.12</v>
      </c>
      <c r="G20" s="62"/>
      <c r="H20" s="52"/>
    </row>
    <row r="21" spans="1:8" s="50" customFormat="1" ht="30">
      <c r="A21" s="118" t="s">
        <v>386</v>
      </c>
      <c r="B21" s="85" t="s">
        <v>21</v>
      </c>
      <c r="C21" s="136" t="s">
        <v>210</v>
      </c>
      <c r="D21" s="86">
        <v>1185800</v>
      </c>
      <c r="E21" s="119">
        <v>1980557.93</v>
      </c>
      <c r="F21" s="61">
        <v>33064.61</v>
      </c>
      <c r="G21" s="62"/>
      <c r="H21" s="52"/>
    </row>
    <row r="22" spans="1:8" s="50" customFormat="1" ht="60">
      <c r="A22" s="118" t="s">
        <v>131</v>
      </c>
      <c r="B22" s="85" t="s">
        <v>21</v>
      </c>
      <c r="C22" s="136" t="s">
        <v>211</v>
      </c>
      <c r="D22" s="86">
        <v>293500</v>
      </c>
      <c r="E22" s="119">
        <v>520753.35</v>
      </c>
      <c r="F22" s="61">
        <v>12381.51</v>
      </c>
      <c r="G22" s="62"/>
      <c r="H22" s="52"/>
    </row>
    <row r="23" spans="1:8" s="50" customFormat="1" ht="30">
      <c r="A23" s="118" t="s">
        <v>128</v>
      </c>
      <c r="B23" s="85" t="s">
        <v>21</v>
      </c>
      <c r="C23" s="136" t="s">
        <v>512</v>
      </c>
      <c r="D23" s="86">
        <v>355200</v>
      </c>
      <c r="E23" s="119">
        <v>60412.8</v>
      </c>
      <c r="F23" s="61">
        <v>26954.52</v>
      </c>
      <c r="G23" s="62"/>
      <c r="H23" s="52"/>
    </row>
    <row r="24" spans="1:8" s="50" customFormat="1" ht="28.5" customHeight="1">
      <c r="A24" s="118" t="s">
        <v>129</v>
      </c>
      <c r="B24" s="85" t="s">
        <v>21</v>
      </c>
      <c r="C24" s="136" t="s">
        <v>513</v>
      </c>
      <c r="D24" s="86">
        <v>355200</v>
      </c>
      <c r="E24" s="119">
        <v>60412.8</v>
      </c>
      <c r="F24" s="61">
        <v>26954.52</v>
      </c>
      <c r="G24" s="62"/>
      <c r="H24" s="52"/>
    </row>
    <row r="25" spans="1:8" s="50" customFormat="1" ht="28.5" customHeight="1">
      <c r="A25" s="118" t="s">
        <v>130</v>
      </c>
      <c r="B25" s="85" t="s">
        <v>21</v>
      </c>
      <c r="C25" s="136" t="s">
        <v>514</v>
      </c>
      <c r="D25" s="86">
        <v>355200</v>
      </c>
      <c r="E25" s="119">
        <v>60412.8</v>
      </c>
      <c r="F25" s="61">
        <v>26954.52</v>
      </c>
      <c r="G25" s="62"/>
      <c r="H25" s="52"/>
    </row>
    <row r="26" spans="1:8" s="50" customFormat="1" ht="27" customHeight="1">
      <c r="A26" s="118" t="s">
        <v>386</v>
      </c>
      <c r="B26" s="85" t="s">
        <v>21</v>
      </c>
      <c r="C26" s="136" t="s">
        <v>515</v>
      </c>
      <c r="D26" s="86">
        <v>272800</v>
      </c>
      <c r="E26" s="119">
        <v>46400</v>
      </c>
      <c r="F26" s="61">
        <v>24212.54</v>
      </c>
      <c r="G26" s="62"/>
      <c r="H26" s="52"/>
    </row>
    <row r="27" spans="1:8" s="50" customFormat="1" ht="60">
      <c r="A27" s="118" t="s">
        <v>131</v>
      </c>
      <c r="B27" s="85" t="s">
        <v>21</v>
      </c>
      <c r="C27" s="136" t="s">
        <v>516</v>
      </c>
      <c r="D27" s="86">
        <v>82400</v>
      </c>
      <c r="E27" s="119">
        <v>14012.8</v>
      </c>
      <c r="F27" s="61">
        <v>2741.98</v>
      </c>
      <c r="G27" s="62"/>
      <c r="H27" s="52"/>
    </row>
    <row r="28" spans="1:8" s="50" customFormat="1" ht="30">
      <c r="A28" s="118" t="s">
        <v>128</v>
      </c>
      <c r="B28" s="85" t="s">
        <v>21</v>
      </c>
      <c r="C28" s="136" t="s">
        <v>212</v>
      </c>
      <c r="D28" s="86">
        <v>8437600</v>
      </c>
      <c r="E28" s="119">
        <v>25849712.09</v>
      </c>
      <c r="F28" s="61">
        <v>844952.62</v>
      </c>
      <c r="G28" s="62"/>
      <c r="H28" s="52"/>
    </row>
    <row r="29" spans="1:8" s="50" customFormat="1" ht="75">
      <c r="A29" s="118" t="s">
        <v>129</v>
      </c>
      <c r="B29" s="85" t="s">
        <v>21</v>
      </c>
      <c r="C29" s="136" t="s">
        <v>213</v>
      </c>
      <c r="D29" s="86">
        <v>8437600</v>
      </c>
      <c r="E29" s="119">
        <v>22978461.24</v>
      </c>
      <c r="F29" s="61">
        <v>844952.62</v>
      </c>
      <c r="G29" s="62"/>
      <c r="H29" s="52"/>
    </row>
    <row r="30" spans="1:8" s="50" customFormat="1" ht="30">
      <c r="A30" s="118" t="s">
        <v>130</v>
      </c>
      <c r="B30" s="85" t="s">
        <v>21</v>
      </c>
      <c r="C30" s="136" t="s">
        <v>214</v>
      </c>
      <c r="D30" s="86">
        <v>8437600</v>
      </c>
      <c r="E30" s="119">
        <v>22978461.24</v>
      </c>
      <c r="F30" s="61">
        <v>844952.62</v>
      </c>
      <c r="G30" s="62"/>
      <c r="H30" s="52"/>
    </row>
    <row r="31" spans="1:8" s="50" customFormat="1" ht="30">
      <c r="A31" s="118" t="s">
        <v>386</v>
      </c>
      <c r="B31" s="85" t="s">
        <v>21</v>
      </c>
      <c r="C31" s="136" t="s">
        <v>215</v>
      </c>
      <c r="D31" s="86">
        <v>6474900</v>
      </c>
      <c r="E31" s="119">
        <v>17686436.62</v>
      </c>
      <c r="F31" s="61">
        <v>637719.61</v>
      </c>
      <c r="G31" s="62"/>
      <c r="H31" s="52"/>
    </row>
    <row r="32" spans="1:8" s="50" customFormat="1" ht="60">
      <c r="A32" s="118" t="s">
        <v>131</v>
      </c>
      <c r="B32" s="85" t="s">
        <v>21</v>
      </c>
      <c r="C32" s="136" t="s">
        <v>216</v>
      </c>
      <c r="D32" s="86">
        <v>1962700</v>
      </c>
      <c r="E32" s="119">
        <v>5292024.62</v>
      </c>
      <c r="F32" s="61">
        <v>207233.01</v>
      </c>
      <c r="G32" s="62"/>
      <c r="H32" s="52"/>
    </row>
    <row r="33" spans="1:8" s="50" customFormat="1" ht="29.25" customHeight="1">
      <c r="A33" s="118" t="s">
        <v>132</v>
      </c>
      <c r="B33" s="85" t="s">
        <v>21</v>
      </c>
      <c r="C33" s="136" t="s">
        <v>217</v>
      </c>
      <c r="D33" s="86">
        <v>689721.96</v>
      </c>
      <c r="E33" s="119">
        <v>2636032.46</v>
      </c>
      <c r="F33" s="61" t="s">
        <v>14</v>
      </c>
      <c r="G33" s="62"/>
      <c r="H33" s="52"/>
    </row>
    <row r="34" spans="1:8" s="50" customFormat="1" ht="29.25" customHeight="1">
      <c r="A34" s="118" t="s">
        <v>133</v>
      </c>
      <c r="B34" s="85" t="s">
        <v>21</v>
      </c>
      <c r="C34" s="136" t="s">
        <v>218</v>
      </c>
      <c r="D34" s="86">
        <v>363057.96</v>
      </c>
      <c r="E34" s="119">
        <v>2636032.46</v>
      </c>
      <c r="F34" s="61" t="s">
        <v>14</v>
      </c>
      <c r="G34" s="62"/>
      <c r="H34" s="52"/>
    </row>
    <row r="35" spans="1:8" s="50" customFormat="1" ht="29.25" customHeight="1">
      <c r="A35" s="118" t="s">
        <v>387</v>
      </c>
      <c r="B35" s="85" t="s">
        <v>21</v>
      </c>
      <c r="C35" s="136" t="s">
        <v>219</v>
      </c>
      <c r="D35" s="86">
        <v>363057.96</v>
      </c>
      <c r="E35" s="119">
        <v>2377922.51</v>
      </c>
      <c r="F35" s="61" t="s">
        <v>14</v>
      </c>
      <c r="G35" s="62"/>
      <c r="H35" s="52"/>
    </row>
    <row r="36" spans="1:8" s="50" customFormat="1" ht="15">
      <c r="A36" s="118" t="s">
        <v>505</v>
      </c>
      <c r="B36" s="85" t="s">
        <v>21</v>
      </c>
      <c r="C36" s="136" t="s">
        <v>517</v>
      </c>
      <c r="D36" s="86">
        <v>116329.96</v>
      </c>
      <c r="E36" s="119">
        <v>258109.95</v>
      </c>
      <c r="F36" s="61" t="s">
        <v>14</v>
      </c>
      <c r="G36" s="62"/>
      <c r="H36" s="52"/>
    </row>
    <row r="37" spans="1:8" s="50" customFormat="1" ht="15">
      <c r="A37" s="118" t="s">
        <v>134</v>
      </c>
      <c r="B37" s="85" t="s">
        <v>21</v>
      </c>
      <c r="C37" s="136" t="s">
        <v>220</v>
      </c>
      <c r="D37" s="86">
        <v>246728</v>
      </c>
      <c r="E37" s="119">
        <v>235218.39</v>
      </c>
      <c r="F37" s="61" t="s">
        <v>14</v>
      </c>
      <c r="G37" s="62"/>
      <c r="H37" s="52"/>
    </row>
    <row r="38" spans="1:8" s="50" customFormat="1" ht="15">
      <c r="A38" s="118" t="s">
        <v>135</v>
      </c>
      <c r="B38" s="85" t="s">
        <v>21</v>
      </c>
      <c r="C38" s="136" t="s">
        <v>221</v>
      </c>
      <c r="D38" s="86">
        <v>326664</v>
      </c>
      <c r="E38" s="119">
        <v>235218.39</v>
      </c>
      <c r="F38" s="61" t="s">
        <v>14</v>
      </c>
      <c r="G38" s="62"/>
      <c r="H38" s="52"/>
    </row>
    <row r="39" spans="1:8" s="50" customFormat="1" ht="14.25" customHeight="1">
      <c r="A39" s="118" t="s">
        <v>388</v>
      </c>
      <c r="B39" s="85" t="s">
        <v>21</v>
      </c>
      <c r="C39" s="136" t="s">
        <v>222</v>
      </c>
      <c r="D39" s="86">
        <v>105420</v>
      </c>
      <c r="E39" s="119">
        <v>234950.9</v>
      </c>
      <c r="F39" s="61" t="s">
        <v>14</v>
      </c>
      <c r="G39" s="62"/>
      <c r="H39" s="52"/>
    </row>
    <row r="40" spans="1:8" s="50" customFormat="1" ht="15">
      <c r="A40" s="118" t="s">
        <v>307</v>
      </c>
      <c r="B40" s="85" t="s">
        <v>21</v>
      </c>
      <c r="C40" s="136" t="s">
        <v>309</v>
      </c>
      <c r="D40" s="86">
        <v>221244</v>
      </c>
      <c r="E40" s="119">
        <v>267.49</v>
      </c>
      <c r="F40" s="61" t="s">
        <v>14</v>
      </c>
      <c r="G40" s="62"/>
      <c r="H40" s="52"/>
    </row>
    <row r="41" spans="1:8" s="50" customFormat="1" ht="90">
      <c r="A41" s="118" t="s">
        <v>332</v>
      </c>
      <c r="B41" s="85" t="s">
        <v>21</v>
      </c>
      <c r="C41" s="136" t="s">
        <v>223</v>
      </c>
      <c r="D41" s="86">
        <v>2626000.27</v>
      </c>
      <c r="E41" s="119">
        <v>700</v>
      </c>
      <c r="F41" s="61" t="s">
        <v>14</v>
      </c>
      <c r="G41" s="62"/>
      <c r="H41" s="52"/>
    </row>
    <row r="42" spans="1:8" s="50" customFormat="1" ht="30" customHeight="1">
      <c r="A42" s="118" t="s">
        <v>132</v>
      </c>
      <c r="B42" s="85" t="s">
        <v>21</v>
      </c>
      <c r="C42" s="136" t="s">
        <v>224</v>
      </c>
      <c r="D42" s="86">
        <v>1639138.57</v>
      </c>
      <c r="E42" s="119">
        <v>700</v>
      </c>
      <c r="F42" s="61" t="s">
        <v>14</v>
      </c>
      <c r="G42" s="62"/>
      <c r="H42" s="52"/>
    </row>
    <row r="43" spans="1:8" s="50" customFormat="1" ht="31.5" customHeight="1">
      <c r="A43" s="118" t="s">
        <v>133</v>
      </c>
      <c r="B43" s="85" t="s">
        <v>21</v>
      </c>
      <c r="C43" s="136" t="s">
        <v>225</v>
      </c>
      <c r="D43" s="86">
        <v>1639138.57</v>
      </c>
      <c r="E43" s="119">
        <v>700</v>
      </c>
      <c r="F43" s="61" t="s">
        <v>14</v>
      </c>
      <c r="G43" s="62"/>
      <c r="H43" s="52"/>
    </row>
    <row r="44" spans="1:8" s="50" customFormat="1" ht="15">
      <c r="A44" s="118" t="s">
        <v>387</v>
      </c>
      <c r="B44" s="85" t="s">
        <v>21</v>
      </c>
      <c r="C44" s="136" t="s">
        <v>393</v>
      </c>
      <c r="D44" s="86">
        <v>45537</v>
      </c>
      <c r="E44" s="119">
        <v>700</v>
      </c>
      <c r="F44" s="61" t="s">
        <v>14</v>
      </c>
      <c r="G44" s="62"/>
      <c r="H44" s="52"/>
    </row>
    <row r="45" spans="1:8" s="50" customFormat="1" ht="15">
      <c r="A45" s="118" t="s">
        <v>506</v>
      </c>
      <c r="B45" s="85" t="s">
        <v>21</v>
      </c>
      <c r="C45" s="136" t="s">
        <v>518</v>
      </c>
      <c r="D45" s="86">
        <v>181690.98</v>
      </c>
      <c r="E45" s="119">
        <v>827145.79</v>
      </c>
      <c r="F45" s="61" t="s">
        <v>14</v>
      </c>
      <c r="G45" s="62"/>
      <c r="H45" s="52"/>
    </row>
    <row r="46" spans="1:8" s="50" customFormat="1" ht="15">
      <c r="A46" s="118" t="s">
        <v>134</v>
      </c>
      <c r="B46" s="85" t="s">
        <v>21</v>
      </c>
      <c r="C46" s="136" t="s">
        <v>519</v>
      </c>
      <c r="D46" s="86">
        <v>587793.91</v>
      </c>
      <c r="E46" s="119">
        <v>827145.79</v>
      </c>
      <c r="F46" s="61" t="s">
        <v>14</v>
      </c>
      <c r="G46" s="62"/>
      <c r="H46" s="52"/>
    </row>
    <row r="47" spans="1:8" s="50" customFormat="1" ht="15">
      <c r="A47" s="118" t="s">
        <v>507</v>
      </c>
      <c r="B47" s="85" t="s">
        <v>21</v>
      </c>
      <c r="C47" s="136" t="s">
        <v>520</v>
      </c>
      <c r="D47" s="86">
        <v>9082499.54</v>
      </c>
      <c r="E47" s="119">
        <v>827145.79</v>
      </c>
      <c r="F47" s="61">
        <v>4082499.54</v>
      </c>
      <c r="G47" s="62"/>
      <c r="H47" s="52"/>
    </row>
    <row r="48" spans="1:8" s="50" customFormat="1" ht="30.75" customHeight="1" hidden="1">
      <c r="A48" s="118" t="s">
        <v>202</v>
      </c>
      <c r="B48" s="85" t="s">
        <v>21</v>
      </c>
      <c r="C48" s="136" t="s">
        <v>226</v>
      </c>
      <c r="D48" s="86">
        <v>9082499.54</v>
      </c>
      <c r="E48" s="119" t="s">
        <v>14</v>
      </c>
      <c r="F48" s="61">
        <v>4082499.54</v>
      </c>
      <c r="G48" s="62"/>
      <c r="H48" s="52"/>
    </row>
    <row r="49" spans="1:8" s="50" customFormat="1" ht="32.25" customHeight="1" hidden="1">
      <c r="A49" s="118" t="s">
        <v>134</v>
      </c>
      <c r="B49" s="85" t="s">
        <v>21</v>
      </c>
      <c r="C49" s="136" t="s">
        <v>227</v>
      </c>
      <c r="D49" s="86">
        <v>9082499.54</v>
      </c>
      <c r="E49" s="119" t="s">
        <v>14</v>
      </c>
      <c r="F49" s="61">
        <v>4082499.54</v>
      </c>
      <c r="G49" s="62"/>
      <c r="H49" s="52"/>
    </row>
    <row r="50" spans="1:8" s="50" customFormat="1" ht="27.75" customHeight="1" hidden="1">
      <c r="A50" s="118" t="s">
        <v>203</v>
      </c>
      <c r="B50" s="85" t="s">
        <v>21</v>
      </c>
      <c r="C50" s="136" t="s">
        <v>228</v>
      </c>
      <c r="D50" s="86">
        <v>700</v>
      </c>
      <c r="E50" s="119" t="s">
        <v>14</v>
      </c>
      <c r="F50" s="61">
        <v>700</v>
      </c>
      <c r="G50" s="62"/>
      <c r="H50" s="52"/>
    </row>
    <row r="51" spans="1:8" s="50" customFormat="1" ht="15">
      <c r="A51" s="118" t="s">
        <v>204</v>
      </c>
      <c r="B51" s="85" t="s">
        <v>21</v>
      </c>
      <c r="C51" s="136" t="s">
        <v>229</v>
      </c>
      <c r="D51" s="86">
        <v>700</v>
      </c>
      <c r="E51" s="119">
        <v>128000</v>
      </c>
      <c r="F51" s="61">
        <v>700</v>
      </c>
      <c r="G51" s="62"/>
      <c r="H51" s="52"/>
    </row>
    <row r="52" spans="1:8" s="50" customFormat="1" ht="45">
      <c r="A52" s="118" t="s">
        <v>132</v>
      </c>
      <c r="B52" s="85" t="s">
        <v>21</v>
      </c>
      <c r="C52" s="136" t="s">
        <v>230</v>
      </c>
      <c r="D52" s="86">
        <v>700</v>
      </c>
      <c r="E52" s="119">
        <v>128000</v>
      </c>
      <c r="F52" s="61">
        <v>700</v>
      </c>
      <c r="G52" s="62"/>
      <c r="H52" s="52"/>
    </row>
    <row r="53" spans="1:8" s="50" customFormat="1" ht="45">
      <c r="A53" s="118" t="s">
        <v>133</v>
      </c>
      <c r="B53" s="85" t="s">
        <v>21</v>
      </c>
      <c r="C53" s="136" t="s">
        <v>231</v>
      </c>
      <c r="D53" s="86">
        <v>1327500</v>
      </c>
      <c r="E53" s="119">
        <v>128000</v>
      </c>
      <c r="F53" s="61">
        <v>1327500</v>
      </c>
      <c r="G53" s="62"/>
      <c r="H53" s="52"/>
    </row>
    <row r="54" spans="1:8" s="50" customFormat="1" ht="15">
      <c r="A54" s="118" t="s">
        <v>387</v>
      </c>
      <c r="B54" s="85" t="s">
        <v>21</v>
      </c>
      <c r="C54" s="136" t="s">
        <v>232</v>
      </c>
      <c r="D54" s="86">
        <v>1327500</v>
      </c>
      <c r="E54" s="119">
        <v>128000</v>
      </c>
      <c r="F54" s="61">
        <v>1327500</v>
      </c>
      <c r="G54" s="62"/>
      <c r="H54" s="52"/>
    </row>
    <row r="55" spans="1:8" s="50" customFormat="1" ht="45">
      <c r="A55" s="118" t="s">
        <v>136</v>
      </c>
      <c r="B55" s="85" t="s">
        <v>21</v>
      </c>
      <c r="C55" s="136" t="s">
        <v>233</v>
      </c>
      <c r="D55" s="86">
        <v>1327500</v>
      </c>
      <c r="E55" s="119">
        <v>379200</v>
      </c>
      <c r="F55" s="61">
        <v>1327500</v>
      </c>
      <c r="G55" s="62"/>
      <c r="H55" s="52"/>
    </row>
    <row r="56" spans="1:8" s="50" customFormat="1" ht="75">
      <c r="A56" s="118" t="s">
        <v>129</v>
      </c>
      <c r="B56" s="85" t="s">
        <v>21</v>
      </c>
      <c r="C56" s="136" t="s">
        <v>234</v>
      </c>
      <c r="D56" s="86">
        <v>122500</v>
      </c>
      <c r="E56" s="119">
        <v>371164.16</v>
      </c>
      <c r="F56" s="61" t="s">
        <v>14</v>
      </c>
      <c r="G56" s="62"/>
      <c r="H56" s="52"/>
    </row>
    <row r="57" spans="1:8" s="50" customFormat="1" ht="30">
      <c r="A57" s="118" t="s">
        <v>130</v>
      </c>
      <c r="B57" s="85" t="s">
        <v>21</v>
      </c>
      <c r="C57" s="136" t="s">
        <v>235</v>
      </c>
      <c r="D57" s="86">
        <v>122500</v>
      </c>
      <c r="E57" s="119">
        <v>371164.16</v>
      </c>
      <c r="F57" s="61" t="s">
        <v>14</v>
      </c>
      <c r="G57" s="62"/>
      <c r="H57" s="52"/>
    </row>
    <row r="58" spans="1:8" s="50" customFormat="1" ht="30">
      <c r="A58" s="118" t="s">
        <v>386</v>
      </c>
      <c r="B58" s="85" t="s">
        <v>21</v>
      </c>
      <c r="C58" s="136" t="s">
        <v>236</v>
      </c>
      <c r="D58" s="86">
        <v>122500</v>
      </c>
      <c r="E58" s="119">
        <v>285072.35</v>
      </c>
      <c r="F58" s="61" t="s">
        <v>14</v>
      </c>
      <c r="G58" s="62"/>
      <c r="H58" s="52"/>
    </row>
    <row r="59" spans="1:8" s="50" customFormat="1" ht="30.75" customHeight="1">
      <c r="A59" s="118" t="s">
        <v>131</v>
      </c>
      <c r="B59" s="85" t="s">
        <v>21</v>
      </c>
      <c r="C59" s="136" t="s">
        <v>237</v>
      </c>
      <c r="D59" s="86">
        <v>122500</v>
      </c>
      <c r="E59" s="119">
        <v>86091.81</v>
      </c>
      <c r="F59" s="61" t="s">
        <v>14</v>
      </c>
      <c r="G59" s="62"/>
      <c r="H59" s="52"/>
    </row>
    <row r="60" spans="1:8" s="50" customFormat="1" ht="31.5" customHeight="1">
      <c r="A60" s="118" t="s">
        <v>132</v>
      </c>
      <c r="B60" s="85" t="s">
        <v>21</v>
      </c>
      <c r="C60" s="136" t="s">
        <v>238</v>
      </c>
      <c r="D60" s="86">
        <v>379900</v>
      </c>
      <c r="E60" s="119">
        <v>8035.84</v>
      </c>
      <c r="F60" s="61">
        <v>114038.69</v>
      </c>
      <c r="G60" s="62"/>
      <c r="H60" s="52"/>
    </row>
    <row r="61" spans="1:8" s="50" customFormat="1" ht="30" customHeight="1">
      <c r="A61" s="118" t="s">
        <v>133</v>
      </c>
      <c r="B61" s="85" t="s">
        <v>21</v>
      </c>
      <c r="C61" s="136" t="s">
        <v>239</v>
      </c>
      <c r="D61" s="86">
        <v>379900</v>
      </c>
      <c r="E61" s="119">
        <v>8035.84</v>
      </c>
      <c r="F61" s="61">
        <v>114038.69</v>
      </c>
      <c r="G61" s="62"/>
      <c r="H61" s="52"/>
    </row>
    <row r="62" spans="1:8" s="50" customFormat="1" ht="15">
      <c r="A62" s="118" t="s">
        <v>387</v>
      </c>
      <c r="B62" s="85" t="s">
        <v>21</v>
      </c>
      <c r="C62" s="136" t="s">
        <v>240</v>
      </c>
      <c r="D62" s="86">
        <v>379900</v>
      </c>
      <c r="E62" s="119">
        <v>8035.84</v>
      </c>
      <c r="F62" s="61">
        <v>114038.69</v>
      </c>
      <c r="G62" s="62"/>
      <c r="H62" s="52"/>
    </row>
    <row r="63" spans="1:8" s="50" customFormat="1" ht="28.5" customHeight="1">
      <c r="A63" s="118" t="s">
        <v>333</v>
      </c>
      <c r="B63" s="85" t="s">
        <v>21</v>
      </c>
      <c r="C63" s="136" t="s">
        <v>521</v>
      </c>
      <c r="D63" s="86">
        <v>291800</v>
      </c>
      <c r="E63" s="119">
        <v>480950.08</v>
      </c>
      <c r="F63" s="61">
        <v>86677.66</v>
      </c>
      <c r="G63" s="62"/>
      <c r="H63" s="52"/>
    </row>
    <row r="64" spans="1:8" s="50" customFormat="1" ht="31.5" customHeight="1">
      <c r="A64" s="118" t="s">
        <v>132</v>
      </c>
      <c r="B64" s="85" t="s">
        <v>21</v>
      </c>
      <c r="C64" s="136" t="s">
        <v>522</v>
      </c>
      <c r="D64" s="86">
        <v>88100</v>
      </c>
      <c r="E64" s="119">
        <v>480950.08</v>
      </c>
      <c r="F64" s="61">
        <v>27361.03</v>
      </c>
      <c r="G64" s="62"/>
      <c r="H64" s="52"/>
    </row>
    <row r="65" spans="1:8" s="50" customFormat="1" ht="26.25" customHeight="1">
      <c r="A65" s="118" t="s">
        <v>133</v>
      </c>
      <c r="B65" s="85" t="s">
        <v>21</v>
      </c>
      <c r="C65" s="136" t="s">
        <v>523</v>
      </c>
      <c r="D65" s="86">
        <v>3100</v>
      </c>
      <c r="E65" s="119">
        <v>480950.08</v>
      </c>
      <c r="F65" s="61">
        <v>142.15</v>
      </c>
      <c r="G65" s="62"/>
      <c r="H65" s="52"/>
    </row>
    <row r="66" spans="1:8" s="50" customFormat="1" ht="15">
      <c r="A66" s="118" t="s">
        <v>387</v>
      </c>
      <c r="B66" s="85" t="s">
        <v>21</v>
      </c>
      <c r="C66" s="136" t="s">
        <v>524</v>
      </c>
      <c r="D66" s="86">
        <v>3100</v>
      </c>
      <c r="E66" s="119">
        <v>480950.08</v>
      </c>
      <c r="F66" s="61">
        <v>142.15</v>
      </c>
      <c r="G66" s="62"/>
      <c r="H66" s="52"/>
    </row>
    <row r="67" spans="1:8" s="50" customFormat="1" ht="29.25" customHeight="1">
      <c r="A67" s="118" t="s">
        <v>137</v>
      </c>
      <c r="B67" s="85" t="s">
        <v>21</v>
      </c>
      <c r="C67" s="136" t="s">
        <v>241</v>
      </c>
      <c r="D67" s="86">
        <v>3100</v>
      </c>
      <c r="E67" s="119">
        <v>225000</v>
      </c>
      <c r="F67" s="61">
        <v>142.15</v>
      </c>
      <c r="G67" s="62"/>
      <c r="H67" s="52"/>
    </row>
    <row r="68" spans="1:8" s="50" customFormat="1" ht="30" customHeight="1">
      <c r="A68" s="118" t="s">
        <v>132</v>
      </c>
      <c r="B68" s="85" t="s">
        <v>21</v>
      </c>
      <c r="C68" s="136" t="s">
        <v>242</v>
      </c>
      <c r="D68" s="86">
        <v>4000</v>
      </c>
      <c r="E68" s="119">
        <v>225000</v>
      </c>
      <c r="F68" s="61" t="s">
        <v>14</v>
      </c>
      <c r="G68" s="62"/>
      <c r="H68" s="52"/>
    </row>
    <row r="69" spans="1:8" s="50" customFormat="1" ht="31.5" customHeight="1">
      <c r="A69" s="118" t="s">
        <v>133</v>
      </c>
      <c r="B69" s="85" t="s">
        <v>21</v>
      </c>
      <c r="C69" s="136" t="s">
        <v>243</v>
      </c>
      <c r="D69" s="86">
        <v>4000</v>
      </c>
      <c r="E69" s="119">
        <v>225000</v>
      </c>
      <c r="F69" s="61" t="s">
        <v>14</v>
      </c>
      <c r="G69" s="62"/>
      <c r="H69" s="52"/>
    </row>
    <row r="70" spans="1:8" s="50" customFormat="1" ht="15">
      <c r="A70" s="118" t="s">
        <v>387</v>
      </c>
      <c r="B70" s="85" t="s">
        <v>21</v>
      </c>
      <c r="C70" s="136" t="s">
        <v>244</v>
      </c>
      <c r="D70" s="86">
        <v>4000</v>
      </c>
      <c r="E70" s="119">
        <v>225000</v>
      </c>
      <c r="F70" s="61" t="s">
        <v>14</v>
      </c>
      <c r="G70" s="62"/>
      <c r="H70" s="52"/>
    </row>
    <row r="71" spans="1:8" s="50" customFormat="1" ht="30.75" customHeight="1">
      <c r="A71" s="118" t="s">
        <v>138</v>
      </c>
      <c r="B71" s="85" t="s">
        <v>21</v>
      </c>
      <c r="C71" s="136" t="s">
        <v>245</v>
      </c>
      <c r="D71" s="86">
        <v>4000</v>
      </c>
      <c r="E71" s="119">
        <v>6196730.24</v>
      </c>
      <c r="F71" s="61" t="s">
        <v>14</v>
      </c>
      <c r="G71" s="62"/>
      <c r="H71" s="52"/>
    </row>
    <row r="72" spans="1:8" s="50" customFormat="1" ht="30.75" customHeight="1">
      <c r="A72" s="118" t="s">
        <v>132</v>
      </c>
      <c r="B72" s="85" t="s">
        <v>21</v>
      </c>
      <c r="C72" s="136" t="s">
        <v>246</v>
      </c>
      <c r="D72" s="86">
        <v>6000</v>
      </c>
      <c r="E72" s="119">
        <v>6196730.24</v>
      </c>
      <c r="F72" s="61">
        <v>6000</v>
      </c>
      <c r="G72" s="62"/>
      <c r="H72" s="52"/>
    </row>
    <row r="73" spans="1:8" s="50" customFormat="1" ht="33" customHeight="1">
      <c r="A73" s="118" t="s">
        <v>133</v>
      </c>
      <c r="B73" s="85" t="s">
        <v>21</v>
      </c>
      <c r="C73" s="136" t="s">
        <v>247</v>
      </c>
      <c r="D73" s="86">
        <v>6000</v>
      </c>
      <c r="E73" s="119">
        <v>6196730.24</v>
      </c>
      <c r="F73" s="61">
        <v>6000</v>
      </c>
      <c r="G73" s="62"/>
      <c r="H73" s="52"/>
    </row>
    <row r="74" spans="1:8" s="50" customFormat="1" ht="15">
      <c r="A74" s="118" t="s">
        <v>387</v>
      </c>
      <c r="B74" s="85" t="s">
        <v>21</v>
      </c>
      <c r="C74" s="136" t="s">
        <v>248</v>
      </c>
      <c r="D74" s="86">
        <v>6000</v>
      </c>
      <c r="E74" s="119">
        <v>6196730.24</v>
      </c>
      <c r="F74" s="61">
        <v>6000</v>
      </c>
      <c r="G74" s="62"/>
      <c r="H74" s="52"/>
    </row>
    <row r="75" spans="1:8" s="50" customFormat="1" ht="30.75" customHeight="1">
      <c r="A75" s="118" t="s">
        <v>139</v>
      </c>
      <c r="B75" s="85" t="s">
        <v>21</v>
      </c>
      <c r="C75" s="136" t="s">
        <v>249</v>
      </c>
      <c r="D75" s="86">
        <v>6000</v>
      </c>
      <c r="E75" s="119">
        <v>4441810.67</v>
      </c>
      <c r="F75" s="61">
        <v>6000</v>
      </c>
      <c r="G75" s="62"/>
      <c r="H75" s="52"/>
    </row>
    <row r="76" spans="1:8" s="50" customFormat="1" ht="31.5" customHeight="1">
      <c r="A76" s="118" t="s">
        <v>132</v>
      </c>
      <c r="B76" s="85" t="s">
        <v>21</v>
      </c>
      <c r="C76" s="136" t="s">
        <v>250</v>
      </c>
      <c r="D76" s="86">
        <v>8589737.94</v>
      </c>
      <c r="E76" s="119">
        <v>4441810.67</v>
      </c>
      <c r="F76" s="61">
        <v>168552</v>
      </c>
      <c r="G76" s="62"/>
      <c r="H76" s="52"/>
    </row>
    <row r="77" spans="1:8" s="50" customFormat="1" ht="30" customHeight="1">
      <c r="A77" s="118" t="s">
        <v>133</v>
      </c>
      <c r="B77" s="85" t="s">
        <v>21</v>
      </c>
      <c r="C77" s="136" t="s">
        <v>251</v>
      </c>
      <c r="D77" s="86">
        <v>7821037.94</v>
      </c>
      <c r="E77" s="119">
        <v>4441810.67</v>
      </c>
      <c r="F77" s="61">
        <v>39201</v>
      </c>
      <c r="G77" s="62"/>
      <c r="H77" s="52"/>
    </row>
    <row r="78" spans="1:8" s="50" customFormat="1" ht="18" customHeight="1">
      <c r="A78" s="118" t="s">
        <v>387</v>
      </c>
      <c r="B78" s="85" t="s">
        <v>21</v>
      </c>
      <c r="C78" s="136" t="s">
        <v>252</v>
      </c>
      <c r="D78" s="86">
        <v>7821037.94</v>
      </c>
      <c r="E78" s="119">
        <v>4441810.67</v>
      </c>
      <c r="F78" s="61">
        <v>39201</v>
      </c>
      <c r="G78" s="62"/>
      <c r="H78" s="52"/>
    </row>
    <row r="79" spans="1:8" s="50" customFormat="1" ht="31.5" customHeight="1">
      <c r="A79" s="118" t="s">
        <v>206</v>
      </c>
      <c r="B79" s="85" t="s">
        <v>21</v>
      </c>
      <c r="C79" s="136" t="s">
        <v>337</v>
      </c>
      <c r="D79" s="86">
        <v>7433337.94</v>
      </c>
      <c r="E79" s="119">
        <v>2095300</v>
      </c>
      <c r="F79" s="61" t="s">
        <v>14</v>
      </c>
      <c r="G79" s="62"/>
      <c r="H79" s="52"/>
    </row>
    <row r="80" spans="1:8" s="50" customFormat="1" ht="28.5" customHeight="1">
      <c r="A80" s="118" t="s">
        <v>132</v>
      </c>
      <c r="B80" s="85" t="s">
        <v>21</v>
      </c>
      <c r="C80" s="136" t="s">
        <v>338</v>
      </c>
      <c r="D80" s="86">
        <v>387700</v>
      </c>
      <c r="E80" s="119">
        <v>2095300</v>
      </c>
      <c r="F80" s="61">
        <v>39201</v>
      </c>
      <c r="G80" s="62"/>
      <c r="H80" s="52"/>
    </row>
    <row r="81" spans="1:8" s="50" customFormat="1" ht="27.75" customHeight="1">
      <c r="A81" s="118" t="s">
        <v>133</v>
      </c>
      <c r="B81" s="85" t="s">
        <v>21</v>
      </c>
      <c r="C81" s="136" t="s">
        <v>339</v>
      </c>
      <c r="D81" s="86">
        <v>768700</v>
      </c>
      <c r="E81" s="119">
        <v>2095300</v>
      </c>
      <c r="F81" s="61">
        <v>129351</v>
      </c>
      <c r="G81" s="62"/>
      <c r="H81" s="52"/>
    </row>
    <row r="82" spans="1:8" s="50" customFormat="1" ht="15">
      <c r="A82" s="118" t="s">
        <v>387</v>
      </c>
      <c r="B82" s="85" t="s">
        <v>21</v>
      </c>
      <c r="C82" s="136" t="s">
        <v>340</v>
      </c>
      <c r="D82" s="86">
        <v>365690</v>
      </c>
      <c r="E82" s="119">
        <v>2095300</v>
      </c>
      <c r="F82" s="61" t="s">
        <v>14</v>
      </c>
      <c r="G82" s="62"/>
      <c r="H82" s="52"/>
    </row>
    <row r="83" spans="1:8" s="50" customFormat="1" ht="30" customHeight="1">
      <c r="A83" s="118" t="s">
        <v>508</v>
      </c>
      <c r="B83" s="85" t="s">
        <v>21</v>
      </c>
      <c r="C83" s="136" t="s">
        <v>525</v>
      </c>
      <c r="D83" s="86">
        <v>365690</v>
      </c>
      <c r="E83" s="119">
        <v>599000</v>
      </c>
      <c r="F83" s="61" t="s">
        <v>14</v>
      </c>
      <c r="G83" s="62"/>
      <c r="H83" s="52"/>
    </row>
    <row r="84" spans="1:8" s="50" customFormat="1" ht="29.25" customHeight="1">
      <c r="A84" s="118" t="s">
        <v>132</v>
      </c>
      <c r="B84" s="85" t="s">
        <v>21</v>
      </c>
      <c r="C84" s="136" t="s">
        <v>526</v>
      </c>
      <c r="D84" s="86">
        <v>399000</v>
      </c>
      <c r="E84" s="119">
        <v>599000</v>
      </c>
      <c r="F84" s="61">
        <v>288000</v>
      </c>
      <c r="G84" s="62"/>
      <c r="H84" s="52"/>
    </row>
    <row r="85" spans="1:8" s="50" customFormat="1" ht="45">
      <c r="A85" s="118" t="s">
        <v>133</v>
      </c>
      <c r="B85" s="85" t="s">
        <v>21</v>
      </c>
      <c r="C85" s="136" t="s">
        <v>527</v>
      </c>
      <c r="D85" s="86">
        <v>399000</v>
      </c>
      <c r="E85" s="119">
        <v>599000</v>
      </c>
      <c r="F85" s="61">
        <v>288000</v>
      </c>
      <c r="G85" s="62"/>
      <c r="H85" s="52"/>
    </row>
    <row r="86" spans="1:8" s="50" customFormat="1" ht="30" customHeight="1">
      <c r="A86" s="118" t="s">
        <v>387</v>
      </c>
      <c r="B86" s="85" t="s">
        <v>21</v>
      </c>
      <c r="C86" s="136" t="s">
        <v>528</v>
      </c>
      <c r="D86" s="86">
        <v>399000</v>
      </c>
      <c r="E86" s="119">
        <v>599000</v>
      </c>
      <c r="F86" s="61">
        <v>288000</v>
      </c>
      <c r="G86" s="62"/>
      <c r="H86" s="52"/>
    </row>
    <row r="87" spans="1:8" s="50" customFormat="1" ht="30" customHeight="1">
      <c r="A87" s="118" t="s">
        <v>139</v>
      </c>
      <c r="B87" s="85" t="s">
        <v>21</v>
      </c>
      <c r="C87" s="136" t="s">
        <v>253</v>
      </c>
      <c r="D87" s="86">
        <v>399000</v>
      </c>
      <c r="E87" s="119">
        <v>885650</v>
      </c>
      <c r="F87" s="61">
        <v>288000</v>
      </c>
      <c r="G87" s="62"/>
      <c r="H87" s="52"/>
    </row>
    <row r="88" spans="1:8" s="50" customFormat="1" ht="28.5" customHeight="1">
      <c r="A88" s="118" t="s">
        <v>132</v>
      </c>
      <c r="B88" s="85" t="s">
        <v>21</v>
      </c>
      <c r="C88" s="136" t="s">
        <v>254</v>
      </c>
      <c r="D88" s="86">
        <v>1991777</v>
      </c>
      <c r="E88" s="119">
        <v>885650</v>
      </c>
      <c r="F88" s="61">
        <v>1991777</v>
      </c>
      <c r="G88" s="62"/>
      <c r="H88" s="52"/>
    </row>
    <row r="89" spans="1:8" s="50" customFormat="1" ht="18" customHeight="1">
      <c r="A89" s="118" t="s">
        <v>133</v>
      </c>
      <c r="B89" s="85" t="s">
        <v>21</v>
      </c>
      <c r="C89" s="136" t="s">
        <v>255</v>
      </c>
      <c r="D89" s="86">
        <v>1991777</v>
      </c>
      <c r="E89" s="119">
        <v>885650</v>
      </c>
      <c r="F89" s="61">
        <v>1991777</v>
      </c>
      <c r="G89" s="62"/>
      <c r="H89" s="52"/>
    </row>
    <row r="90" spans="1:8" s="50" customFormat="1" ht="30.75" customHeight="1">
      <c r="A90" s="118" t="s">
        <v>387</v>
      </c>
      <c r="B90" s="85" t="s">
        <v>21</v>
      </c>
      <c r="C90" s="136" t="s">
        <v>256</v>
      </c>
      <c r="D90" s="86">
        <v>1991777</v>
      </c>
      <c r="E90" s="119">
        <v>885650</v>
      </c>
      <c r="F90" s="61">
        <v>1991777</v>
      </c>
      <c r="G90" s="62"/>
      <c r="H90" s="52"/>
    </row>
    <row r="91" spans="1:8" s="50" customFormat="1" ht="29.25" customHeight="1">
      <c r="A91" s="118" t="s">
        <v>205</v>
      </c>
      <c r="B91" s="85" t="s">
        <v>21</v>
      </c>
      <c r="C91" s="136" t="s">
        <v>257</v>
      </c>
      <c r="D91" s="86">
        <v>1991777</v>
      </c>
      <c r="E91" s="119">
        <v>104072.97</v>
      </c>
      <c r="F91" s="61">
        <v>1991777</v>
      </c>
      <c r="G91" s="62"/>
      <c r="H91" s="52"/>
    </row>
    <row r="92" spans="1:8" s="50" customFormat="1" ht="27" customHeight="1">
      <c r="A92" s="118" t="s">
        <v>132</v>
      </c>
      <c r="B92" s="85" t="s">
        <v>21</v>
      </c>
      <c r="C92" s="136" t="s">
        <v>258</v>
      </c>
      <c r="D92" s="86">
        <v>120500</v>
      </c>
      <c r="E92" s="119">
        <v>104072.97</v>
      </c>
      <c r="F92" s="61">
        <v>58456.78</v>
      </c>
      <c r="G92" s="62"/>
      <c r="H92" s="52"/>
    </row>
    <row r="93" spans="1:8" s="50" customFormat="1" ht="45">
      <c r="A93" s="118" t="s">
        <v>133</v>
      </c>
      <c r="B93" s="85" t="s">
        <v>21</v>
      </c>
      <c r="C93" s="136" t="s">
        <v>259</v>
      </c>
      <c r="D93" s="86">
        <v>120500</v>
      </c>
      <c r="E93" s="119">
        <v>104072.97</v>
      </c>
      <c r="F93" s="61">
        <v>58456.78</v>
      </c>
      <c r="G93" s="62"/>
      <c r="H93" s="52"/>
    </row>
    <row r="94" spans="1:8" s="50" customFormat="1" ht="29.25" customHeight="1">
      <c r="A94" s="118" t="s">
        <v>387</v>
      </c>
      <c r="B94" s="85" t="s">
        <v>21</v>
      </c>
      <c r="C94" s="136" t="s">
        <v>310</v>
      </c>
      <c r="D94" s="86">
        <v>120500</v>
      </c>
      <c r="E94" s="119">
        <v>104072.97</v>
      </c>
      <c r="F94" s="61">
        <v>58456.78</v>
      </c>
      <c r="G94" s="62"/>
      <c r="H94" s="52"/>
    </row>
    <row r="95" spans="1:8" s="50" customFormat="1" ht="30.75" customHeight="1">
      <c r="A95" s="118" t="s">
        <v>139</v>
      </c>
      <c r="B95" s="85" t="s">
        <v>21</v>
      </c>
      <c r="C95" s="136" t="s">
        <v>260</v>
      </c>
      <c r="D95" s="86">
        <v>120500</v>
      </c>
      <c r="E95" s="119">
        <v>580301.45</v>
      </c>
      <c r="F95" s="61">
        <v>58456.78</v>
      </c>
      <c r="G95" s="62"/>
      <c r="H95" s="52"/>
    </row>
    <row r="96" spans="1:8" s="50" customFormat="1" ht="28.5" customHeight="1">
      <c r="A96" s="118" t="s">
        <v>132</v>
      </c>
      <c r="B96" s="85" t="s">
        <v>21</v>
      </c>
      <c r="C96" s="136" t="s">
        <v>261</v>
      </c>
      <c r="D96" s="86">
        <v>847623.05</v>
      </c>
      <c r="E96" s="119">
        <v>580301.45</v>
      </c>
      <c r="F96" s="61">
        <v>316000</v>
      </c>
      <c r="G96" s="62"/>
      <c r="H96" s="52"/>
    </row>
    <row r="97" spans="1:8" s="50" customFormat="1" ht="18.75" customHeight="1">
      <c r="A97" s="118" t="s">
        <v>133</v>
      </c>
      <c r="B97" s="85" t="s">
        <v>21</v>
      </c>
      <c r="C97" s="136" t="s">
        <v>262</v>
      </c>
      <c r="D97" s="86">
        <v>656000</v>
      </c>
      <c r="E97" s="119">
        <v>580301.45</v>
      </c>
      <c r="F97" s="61">
        <v>316000</v>
      </c>
      <c r="G97" s="62"/>
      <c r="H97" s="52"/>
    </row>
    <row r="98" spans="1:8" s="50" customFormat="1" ht="29.25" customHeight="1">
      <c r="A98" s="118" t="s">
        <v>387</v>
      </c>
      <c r="B98" s="85" t="s">
        <v>21</v>
      </c>
      <c r="C98" s="136" t="s">
        <v>263</v>
      </c>
      <c r="D98" s="86">
        <v>656000</v>
      </c>
      <c r="E98" s="119">
        <v>580301.45</v>
      </c>
      <c r="F98" s="61">
        <v>316000</v>
      </c>
      <c r="G98" s="62"/>
      <c r="H98" s="52"/>
    </row>
    <row r="99" spans="1:8" s="50" customFormat="1" ht="28.5" customHeight="1">
      <c r="A99" s="118" t="s">
        <v>334</v>
      </c>
      <c r="B99" s="85" t="s">
        <v>21</v>
      </c>
      <c r="C99" s="136" t="s">
        <v>341</v>
      </c>
      <c r="D99" s="86">
        <v>656000</v>
      </c>
      <c r="E99" s="119">
        <v>2192740.08</v>
      </c>
      <c r="F99" s="61">
        <v>316000</v>
      </c>
      <c r="G99" s="62"/>
      <c r="H99" s="52"/>
    </row>
    <row r="100" spans="1:8" s="50" customFormat="1" ht="27.75" customHeight="1">
      <c r="A100" s="118" t="s">
        <v>132</v>
      </c>
      <c r="B100" s="85" t="s">
        <v>21</v>
      </c>
      <c r="C100" s="136" t="s">
        <v>342</v>
      </c>
      <c r="D100" s="86">
        <v>191623.05</v>
      </c>
      <c r="E100" s="119">
        <v>2192740.08</v>
      </c>
      <c r="F100" s="61" t="s">
        <v>14</v>
      </c>
      <c r="G100" s="62"/>
      <c r="H100" s="52"/>
    </row>
    <row r="101" spans="1:8" s="50" customFormat="1" ht="45">
      <c r="A101" s="118" t="s">
        <v>133</v>
      </c>
      <c r="B101" s="85" t="s">
        <v>21</v>
      </c>
      <c r="C101" s="136" t="s">
        <v>343</v>
      </c>
      <c r="D101" s="86">
        <v>191623.05</v>
      </c>
      <c r="E101" s="119">
        <v>2192740.08</v>
      </c>
      <c r="F101" s="61" t="s">
        <v>14</v>
      </c>
      <c r="G101" s="62"/>
      <c r="H101" s="52"/>
    </row>
    <row r="102" spans="1:8" s="50" customFormat="1" ht="28.5" customHeight="1">
      <c r="A102" s="118" t="s">
        <v>387</v>
      </c>
      <c r="B102" s="85" t="s">
        <v>21</v>
      </c>
      <c r="C102" s="136" t="s">
        <v>344</v>
      </c>
      <c r="D102" s="86">
        <v>632750</v>
      </c>
      <c r="E102" s="119">
        <v>2192740.08</v>
      </c>
      <c r="F102" s="61" t="s">
        <v>14</v>
      </c>
      <c r="G102" s="62"/>
      <c r="H102" s="52"/>
    </row>
    <row r="103" spans="1:8" s="50" customFormat="1" ht="29.25" customHeight="1">
      <c r="A103" s="118" t="s">
        <v>335</v>
      </c>
      <c r="B103" s="85" t="s">
        <v>21</v>
      </c>
      <c r="C103" s="136" t="s">
        <v>345</v>
      </c>
      <c r="D103" s="86">
        <v>320000</v>
      </c>
      <c r="E103" s="119">
        <v>5035800</v>
      </c>
      <c r="F103" s="61" t="s">
        <v>14</v>
      </c>
      <c r="G103" s="62"/>
      <c r="H103" s="52"/>
    </row>
    <row r="104" spans="1:8" s="50" customFormat="1" ht="28.5" customHeight="1">
      <c r="A104" s="118" t="s">
        <v>132</v>
      </c>
      <c r="B104" s="85" t="s">
        <v>21</v>
      </c>
      <c r="C104" s="136" t="s">
        <v>394</v>
      </c>
      <c r="D104" s="86">
        <v>320000</v>
      </c>
      <c r="E104" s="119">
        <v>5035800</v>
      </c>
      <c r="F104" s="61" t="s">
        <v>14</v>
      </c>
      <c r="G104" s="62"/>
      <c r="H104" s="52"/>
    </row>
    <row r="105" spans="1:8" s="50" customFormat="1" ht="45">
      <c r="A105" s="118" t="s">
        <v>133</v>
      </c>
      <c r="B105" s="85" t="s">
        <v>21</v>
      </c>
      <c r="C105" s="136" t="s">
        <v>395</v>
      </c>
      <c r="D105" s="86">
        <v>320000</v>
      </c>
      <c r="E105" s="119">
        <v>5035800</v>
      </c>
      <c r="F105" s="61" t="s">
        <v>14</v>
      </c>
      <c r="G105" s="62"/>
      <c r="H105" s="52"/>
    </row>
    <row r="106" spans="1:8" s="50" customFormat="1" ht="15">
      <c r="A106" s="118" t="s">
        <v>387</v>
      </c>
      <c r="B106" s="85" t="s">
        <v>21</v>
      </c>
      <c r="C106" s="136" t="s">
        <v>396</v>
      </c>
      <c r="D106" s="86">
        <v>312750</v>
      </c>
      <c r="E106" s="119">
        <v>5035800</v>
      </c>
      <c r="F106" s="61" t="s">
        <v>14</v>
      </c>
      <c r="G106" s="62"/>
      <c r="H106" s="52"/>
    </row>
    <row r="107" spans="1:8" s="50" customFormat="1" ht="15">
      <c r="A107" s="118" t="s">
        <v>140</v>
      </c>
      <c r="B107" s="85" t="s">
        <v>21</v>
      </c>
      <c r="C107" s="136" t="s">
        <v>264</v>
      </c>
      <c r="D107" s="86">
        <v>312750</v>
      </c>
      <c r="E107" s="119">
        <v>2183520.98</v>
      </c>
      <c r="F107" s="61" t="s">
        <v>14</v>
      </c>
      <c r="G107" s="62"/>
      <c r="H107" s="52"/>
    </row>
    <row r="108" spans="1:8" s="50" customFormat="1" ht="45">
      <c r="A108" s="118" t="s">
        <v>132</v>
      </c>
      <c r="B108" s="85" t="s">
        <v>21</v>
      </c>
      <c r="C108" s="136" t="s">
        <v>265</v>
      </c>
      <c r="D108" s="86">
        <v>2013500</v>
      </c>
      <c r="E108" s="119">
        <v>2183520.98</v>
      </c>
      <c r="F108" s="61" t="s">
        <v>14</v>
      </c>
      <c r="G108" s="62"/>
      <c r="H108" s="52"/>
    </row>
    <row r="109" spans="1:8" s="50" customFormat="1" ht="45">
      <c r="A109" s="118" t="s">
        <v>133</v>
      </c>
      <c r="B109" s="85" t="s">
        <v>21</v>
      </c>
      <c r="C109" s="136" t="s">
        <v>266</v>
      </c>
      <c r="D109" s="86">
        <v>2013500</v>
      </c>
      <c r="E109" s="119">
        <v>2183520.98</v>
      </c>
      <c r="F109" s="61" t="s">
        <v>14</v>
      </c>
      <c r="G109" s="62"/>
      <c r="H109" s="52"/>
    </row>
    <row r="110" spans="1:8" s="50" customFormat="1" ht="31.5" customHeight="1">
      <c r="A110" s="118" t="s">
        <v>387</v>
      </c>
      <c r="B110" s="85" t="s">
        <v>21</v>
      </c>
      <c r="C110" s="136" t="s">
        <v>267</v>
      </c>
      <c r="D110" s="86">
        <v>2013500</v>
      </c>
      <c r="E110" s="119">
        <v>825974.12</v>
      </c>
      <c r="F110" s="61" t="s">
        <v>14</v>
      </c>
      <c r="G110" s="62"/>
      <c r="H110" s="52"/>
    </row>
    <row r="111" spans="1:8" s="50" customFormat="1" ht="28.5" customHeight="1">
      <c r="A111" s="118" t="s">
        <v>505</v>
      </c>
      <c r="B111" s="85" t="s">
        <v>21</v>
      </c>
      <c r="C111" s="136" t="s">
        <v>529</v>
      </c>
      <c r="D111" s="86">
        <v>2013500</v>
      </c>
      <c r="E111" s="119">
        <v>1357546.86</v>
      </c>
      <c r="F111" s="61" t="s">
        <v>14</v>
      </c>
      <c r="G111" s="62"/>
      <c r="H111" s="52"/>
    </row>
    <row r="112" spans="1:8" s="50" customFormat="1" ht="27.75" customHeight="1">
      <c r="A112" s="118" t="s">
        <v>141</v>
      </c>
      <c r="B112" s="85" t="s">
        <v>21</v>
      </c>
      <c r="C112" s="136" t="s">
        <v>268</v>
      </c>
      <c r="D112" s="86">
        <v>1266200</v>
      </c>
      <c r="E112" s="119">
        <v>451990</v>
      </c>
      <c r="F112" s="61">
        <v>616008.01</v>
      </c>
      <c r="G112" s="62"/>
      <c r="H112" s="52"/>
    </row>
    <row r="113" spans="1:8" s="50" customFormat="1" ht="45">
      <c r="A113" s="118" t="s">
        <v>132</v>
      </c>
      <c r="B113" s="85" t="s">
        <v>21</v>
      </c>
      <c r="C113" s="136" t="s">
        <v>269</v>
      </c>
      <c r="D113" s="86">
        <v>1023600</v>
      </c>
      <c r="E113" s="119">
        <v>451990</v>
      </c>
      <c r="F113" s="61">
        <v>373408.01</v>
      </c>
      <c r="G113" s="62"/>
      <c r="H113" s="52"/>
    </row>
    <row r="114" spans="1:8" s="50" customFormat="1" ht="27.75" customHeight="1">
      <c r="A114" s="118" t="s">
        <v>133</v>
      </c>
      <c r="B114" s="85" t="s">
        <v>21</v>
      </c>
      <c r="C114" s="136" t="s">
        <v>270</v>
      </c>
      <c r="D114" s="86">
        <v>1023600</v>
      </c>
      <c r="E114" s="119">
        <v>451990</v>
      </c>
      <c r="F114" s="61">
        <v>373408.01</v>
      </c>
      <c r="G114" s="62"/>
      <c r="H114" s="52"/>
    </row>
    <row r="115" spans="1:8" s="50" customFormat="1" ht="30.75" customHeight="1">
      <c r="A115" s="118" t="s">
        <v>387</v>
      </c>
      <c r="B115" s="85" t="s">
        <v>21</v>
      </c>
      <c r="C115" s="136" t="s">
        <v>271</v>
      </c>
      <c r="D115" s="86">
        <v>460700</v>
      </c>
      <c r="E115" s="119">
        <v>451990</v>
      </c>
      <c r="F115" s="61">
        <v>74047.71</v>
      </c>
      <c r="G115" s="62"/>
      <c r="H115" s="52"/>
    </row>
    <row r="116" spans="1:8" s="50" customFormat="1" ht="32.25" customHeight="1">
      <c r="A116" s="118" t="s">
        <v>142</v>
      </c>
      <c r="B116" s="85" t="s">
        <v>21</v>
      </c>
      <c r="C116" s="136" t="s">
        <v>272</v>
      </c>
      <c r="D116" s="86">
        <v>400000</v>
      </c>
      <c r="E116" s="119">
        <v>5220720.78</v>
      </c>
      <c r="F116" s="61">
        <v>216650.47</v>
      </c>
      <c r="G116" s="62"/>
      <c r="H116" s="52"/>
    </row>
    <row r="117" spans="1:8" s="50" customFormat="1" ht="45">
      <c r="A117" s="118" t="s">
        <v>132</v>
      </c>
      <c r="B117" s="85"/>
      <c r="C117" s="136" t="s">
        <v>273</v>
      </c>
      <c r="D117" s="86">
        <v>162900</v>
      </c>
      <c r="E117" s="119">
        <v>4757020.78</v>
      </c>
      <c r="F117" s="61">
        <v>82709.83</v>
      </c>
      <c r="G117" s="62"/>
      <c r="H117" s="52"/>
    </row>
    <row r="118" spans="1:8" ht="32.25" customHeight="1">
      <c r="A118" s="118" t="s">
        <v>133</v>
      </c>
      <c r="B118" s="85" t="s">
        <v>10</v>
      </c>
      <c r="C118" s="136" t="s">
        <v>274</v>
      </c>
      <c r="D118" s="86">
        <v>242600</v>
      </c>
      <c r="E118" s="119">
        <v>4757020.78</v>
      </c>
      <c r="F118" s="45">
        <v>242600</v>
      </c>
      <c r="G118" s="4"/>
      <c r="H118" s="11"/>
    </row>
    <row r="119" spans="1:8" ht="29.25" customHeight="1">
      <c r="A119" s="118" t="s">
        <v>387</v>
      </c>
      <c r="B119" s="85" t="s">
        <v>10</v>
      </c>
      <c r="C119" s="136" t="s">
        <v>275</v>
      </c>
      <c r="D119" s="86">
        <v>161900</v>
      </c>
      <c r="E119" s="119">
        <v>4757020.78</v>
      </c>
      <c r="F119" s="45">
        <v>161900</v>
      </c>
      <c r="G119" s="4"/>
      <c r="H119" s="11"/>
    </row>
    <row r="120" spans="1:8" ht="34.5" customHeight="1" thickBot="1">
      <c r="A120" s="118" t="s">
        <v>509</v>
      </c>
      <c r="B120" s="85" t="s">
        <v>10</v>
      </c>
      <c r="C120" s="136" t="s">
        <v>530</v>
      </c>
      <c r="D120" s="86">
        <v>80700</v>
      </c>
      <c r="E120" s="119">
        <v>463700</v>
      </c>
      <c r="F120" s="45">
        <v>80700</v>
      </c>
      <c r="G120" s="4"/>
      <c r="H120" s="11"/>
    </row>
    <row r="121" spans="1:8" ht="15">
      <c r="A121" s="118" t="s">
        <v>510</v>
      </c>
      <c r="B121" s="111"/>
      <c r="C121" s="136" t="s">
        <v>531</v>
      </c>
      <c r="D121" s="111"/>
      <c r="E121" s="119">
        <v>463700</v>
      </c>
      <c r="F121" s="13"/>
      <c r="G121" s="23"/>
      <c r="H121" s="23"/>
    </row>
    <row r="122" spans="1:5" ht="31.5" customHeight="1">
      <c r="A122" s="118" t="s">
        <v>511</v>
      </c>
      <c r="B122" s="110"/>
      <c r="C122" s="136" t="s">
        <v>532</v>
      </c>
      <c r="D122" s="110"/>
      <c r="E122" s="119">
        <v>463700</v>
      </c>
    </row>
    <row r="123" spans="1:5" ht="27.75" customHeight="1">
      <c r="A123" s="118" t="s">
        <v>128</v>
      </c>
      <c r="B123" s="110"/>
      <c r="C123" s="136" t="s">
        <v>397</v>
      </c>
      <c r="D123" s="110"/>
      <c r="E123" s="119">
        <v>27900</v>
      </c>
    </row>
    <row r="124" spans="1:5" ht="29.25" customHeight="1">
      <c r="A124" s="118" t="s">
        <v>132</v>
      </c>
      <c r="B124" s="110"/>
      <c r="C124" s="136" t="s">
        <v>398</v>
      </c>
      <c r="D124" s="110"/>
      <c r="E124" s="119">
        <v>27900</v>
      </c>
    </row>
    <row r="125" spans="1:5" ht="45">
      <c r="A125" s="118" t="s">
        <v>133</v>
      </c>
      <c r="B125" s="110"/>
      <c r="C125" s="136" t="s">
        <v>399</v>
      </c>
      <c r="D125" s="110"/>
      <c r="E125" s="119">
        <v>27900</v>
      </c>
    </row>
    <row r="126" spans="1:5" ht="15">
      <c r="A126" s="118" t="s">
        <v>387</v>
      </c>
      <c r="B126" s="110"/>
      <c r="C126" s="136" t="s">
        <v>400</v>
      </c>
      <c r="D126" s="110"/>
      <c r="E126" s="119">
        <v>27900</v>
      </c>
    </row>
    <row r="127" spans="1:5" ht="45">
      <c r="A127" s="118" t="s">
        <v>143</v>
      </c>
      <c r="B127" s="110"/>
      <c r="C127" s="136" t="s">
        <v>401</v>
      </c>
      <c r="D127" s="110"/>
      <c r="E127" s="119">
        <v>12720</v>
      </c>
    </row>
    <row r="128" spans="1:5" ht="45">
      <c r="A128" s="118" t="s">
        <v>132</v>
      </c>
      <c r="C128" s="136" t="s">
        <v>402</v>
      </c>
      <c r="E128" s="119">
        <v>12720</v>
      </c>
    </row>
    <row r="129" spans="1:5" ht="45">
      <c r="A129" s="118" t="s">
        <v>133</v>
      </c>
      <c r="C129" s="136" t="s">
        <v>403</v>
      </c>
      <c r="E129" s="119">
        <v>12720</v>
      </c>
    </row>
    <row r="130" spans="1:5" ht="15">
      <c r="A130" s="118" t="s">
        <v>387</v>
      </c>
      <c r="C130" s="136" t="s">
        <v>404</v>
      </c>
      <c r="E130" s="119">
        <v>12720</v>
      </c>
    </row>
    <row r="131" spans="1:5" ht="45">
      <c r="A131" s="118" t="s">
        <v>143</v>
      </c>
      <c r="C131" s="136" t="s">
        <v>276</v>
      </c>
      <c r="E131" s="119">
        <v>12478159.26</v>
      </c>
    </row>
    <row r="132" spans="1:5" ht="30.75" customHeight="1">
      <c r="A132" s="118" t="s">
        <v>129</v>
      </c>
      <c r="C132" s="136" t="s">
        <v>277</v>
      </c>
      <c r="E132" s="119">
        <v>10336998.45</v>
      </c>
    </row>
    <row r="133" spans="1:5" ht="43.5" customHeight="1">
      <c r="A133" s="118" t="s">
        <v>144</v>
      </c>
      <c r="C133" s="136" t="s">
        <v>278</v>
      </c>
      <c r="E133" s="119">
        <v>10336998.45</v>
      </c>
    </row>
    <row r="134" spans="1:5" ht="32.25" customHeight="1">
      <c r="A134" s="118" t="s">
        <v>389</v>
      </c>
      <c r="C134" s="136" t="s">
        <v>279</v>
      </c>
      <c r="E134" s="119">
        <v>7755070.03</v>
      </c>
    </row>
    <row r="135" spans="1:5" ht="29.25" customHeight="1">
      <c r="A135" s="118" t="s">
        <v>308</v>
      </c>
      <c r="C135" s="136" t="s">
        <v>280</v>
      </c>
      <c r="E135" s="119">
        <v>2581928.42</v>
      </c>
    </row>
    <row r="136" spans="1:5" ht="30" customHeight="1">
      <c r="A136" s="118" t="s">
        <v>132</v>
      </c>
      <c r="C136" s="136" t="s">
        <v>281</v>
      </c>
      <c r="E136" s="119">
        <v>2140314.1</v>
      </c>
    </row>
    <row r="137" spans="1:5" ht="45">
      <c r="A137" s="118" t="s">
        <v>133</v>
      </c>
      <c r="C137" s="136" t="s">
        <v>282</v>
      </c>
      <c r="E137" s="119">
        <v>2140314.1</v>
      </c>
    </row>
    <row r="138" spans="1:5" ht="27.75" customHeight="1">
      <c r="A138" s="118" t="s">
        <v>387</v>
      </c>
      <c r="C138" s="136" t="s">
        <v>283</v>
      </c>
      <c r="E138" s="119">
        <v>1825520.62</v>
      </c>
    </row>
    <row r="139" spans="1:5" ht="30" customHeight="1">
      <c r="A139" s="118" t="s">
        <v>505</v>
      </c>
      <c r="C139" s="136" t="s">
        <v>533</v>
      </c>
      <c r="E139" s="119">
        <v>314793.48</v>
      </c>
    </row>
    <row r="140" spans="1:5" ht="29.25" customHeight="1">
      <c r="A140" s="118" t="s">
        <v>134</v>
      </c>
      <c r="C140" s="136" t="s">
        <v>534</v>
      </c>
      <c r="E140" s="119">
        <v>846.71</v>
      </c>
    </row>
    <row r="141" spans="1:5" ht="15">
      <c r="A141" s="118" t="s">
        <v>135</v>
      </c>
      <c r="C141" s="136" t="s">
        <v>535</v>
      </c>
      <c r="E141" s="119">
        <v>846.71</v>
      </c>
    </row>
    <row r="142" spans="1:5" ht="30.75" customHeight="1">
      <c r="A142" s="118" t="s">
        <v>307</v>
      </c>
      <c r="C142" s="136" t="s">
        <v>536</v>
      </c>
      <c r="E142" s="119">
        <v>846.71</v>
      </c>
    </row>
    <row r="143" spans="1:5" ht="30.75" customHeight="1">
      <c r="A143" s="118" t="s">
        <v>206</v>
      </c>
      <c r="C143" s="136" t="s">
        <v>405</v>
      </c>
      <c r="E143" s="119">
        <v>2392700</v>
      </c>
    </row>
    <row r="144" spans="1:5" ht="30" customHeight="1">
      <c r="A144" s="118" t="s">
        <v>132</v>
      </c>
      <c r="C144" s="136" t="s">
        <v>406</v>
      </c>
      <c r="E144" s="119">
        <v>2392700</v>
      </c>
    </row>
    <row r="145" spans="1:5" ht="45">
      <c r="A145" s="118" t="s">
        <v>133</v>
      </c>
      <c r="C145" s="136" t="s">
        <v>407</v>
      </c>
      <c r="E145" s="119">
        <v>2392700</v>
      </c>
    </row>
    <row r="146" spans="1:5" ht="15">
      <c r="A146" s="118" t="s">
        <v>387</v>
      </c>
      <c r="C146" s="136" t="s">
        <v>408</v>
      </c>
      <c r="E146" s="119">
        <v>2392700</v>
      </c>
    </row>
    <row r="147" spans="1:5" ht="15">
      <c r="A147" s="118" t="s">
        <v>390</v>
      </c>
      <c r="C147" s="136" t="s">
        <v>409</v>
      </c>
      <c r="E147" s="119">
        <v>92000</v>
      </c>
    </row>
    <row r="148" spans="1:5" ht="45">
      <c r="A148" s="118" t="s">
        <v>132</v>
      </c>
      <c r="C148" s="136" t="s">
        <v>410</v>
      </c>
      <c r="E148" s="119">
        <v>92000</v>
      </c>
    </row>
    <row r="149" spans="1:5" ht="45">
      <c r="A149" s="118" t="s">
        <v>133</v>
      </c>
      <c r="C149" s="136" t="s">
        <v>411</v>
      </c>
      <c r="E149" s="119">
        <v>92000</v>
      </c>
    </row>
    <row r="150" spans="1:5" ht="15">
      <c r="A150" s="118" t="s">
        <v>387</v>
      </c>
      <c r="C150" s="136" t="s">
        <v>412</v>
      </c>
      <c r="E150" s="119">
        <v>92000</v>
      </c>
    </row>
    <row r="151" spans="1:5" ht="15" hidden="1">
      <c r="A151" s="118" t="s">
        <v>336</v>
      </c>
      <c r="C151" s="136" t="s">
        <v>346</v>
      </c>
      <c r="E151" s="119" t="s">
        <v>14</v>
      </c>
    </row>
    <row r="152" spans="1:5" ht="30" hidden="1">
      <c r="A152" s="118" t="s">
        <v>391</v>
      </c>
      <c r="C152" s="136" t="s">
        <v>347</v>
      </c>
      <c r="E152" s="119" t="s">
        <v>14</v>
      </c>
    </row>
    <row r="153" spans="1:5" ht="15" hidden="1">
      <c r="A153" s="118" t="s">
        <v>336</v>
      </c>
      <c r="C153" s="136" t="s">
        <v>348</v>
      </c>
      <c r="E153" s="119" t="s">
        <v>14</v>
      </c>
    </row>
    <row r="154" spans="1:5" ht="15">
      <c r="A154" s="118" t="s">
        <v>1</v>
      </c>
      <c r="C154" s="136" t="s">
        <v>284</v>
      </c>
      <c r="E154" s="119">
        <v>462311.3</v>
      </c>
    </row>
    <row r="155" spans="1:5" ht="15">
      <c r="A155" s="118" t="s">
        <v>392</v>
      </c>
      <c r="C155" s="136" t="s">
        <v>285</v>
      </c>
      <c r="E155" s="119">
        <v>462311.3</v>
      </c>
    </row>
    <row r="156" spans="1:5" ht="15">
      <c r="A156" s="118" t="s">
        <v>1</v>
      </c>
      <c r="C156" s="136" t="s">
        <v>286</v>
      </c>
      <c r="E156" s="119">
        <v>462311.3</v>
      </c>
    </row>
    <row r="157" spans="1:5" ht="30">
      <c r="A157" s="118" t="s">
        <v>9</v>
      </c>
      <c r="C157" s="136" t="s">
        <v>18</v>
      </c>
      <c r="E157" s="119">
        <v>535842.71</v>
      </c>
    </row>
  </sheetData>
  <sheetProtection/>
  <mergeCells count="10">
    <mergeCell ref="A1:E1"/>
    <mergeCell ref="F12:F14"/>
    <mergeCell ref="A8:F8"/>
    <mergeCell ref="A7:F7"/>
    <mergeCell ref="A12:A14"/>
    <mergeCell ref="B12:B14"/>
    <mergeCell ref="C12:C14"/>
    <mergeCell ref="D12:D14"/>
    <mergeCell ref="E12:E14"/>
    <mergeCell ref="A9:E9"/>
  </mergeCells>
  <printOptions/>
  <pageMargins left="0.7874015748031497" right="0.3937007874015748" top="0.3937007874015748" bottom="0.1968503937007874" header="0" footer="0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D29" sqref="D29"/>
    </sheetView>
  </sheetViews>
  <sheetFormatPr defaultColWidth="8.8515625" defaultRowHeight="15"/>
  <cols>
    <col min="1" max="1" width="70.00390625" style="29" customWidth="1"/>
    <col min="2" max="2" width="14.28125" style="29" customWidth="1"/>
    <col min="3" max="3" width="12.7109375" style="29" hidden="1" customWidth="1"/>
    <col min="4" max="4" width="30.57421875" style="29" customWidth="1"/>
    <col min="5" max="5" width="12.7109375" style="29" hidden="1" customWidth="1"/>
    <col min="6" max="6" width="8.8515625" style="29" hidden="1" customWidth="1"/>
    <col min="7" max="7" width="2.140625" style="29" customWidth="1"/>
    <col min="8" max="9" width="8.8515625" style="29" customWidth="1"/>
    <col min="10" max="10" width="25.7109375" style="29" customWidth="1"/>
    <col min="11" max="16384" width="8.8515625" style="29" customWidth="1"/>
  </cols>
  <sheetData>
    <row r="1" spans="1:7" ht="13.5" customHeight="1">
      <c r="A1" s="46"/>
      <c r="B1" s="46"/>
      <c r="C1" s="46"/>
      <c r="D1" s="63" t="s">
        <v>92</v>
      </c>
      <c r="E1" s="44"/>
      <c r="F1" s="15"/>
      <c r="G1" s="15"/>
    </row>
    <row r="2" spans="1:7" ht="13.5" customHeight="1">
      <c r="A2" s="46"/>
      <c r="B2" s="46"/>
      <c r="C2" s="46"/>
      <c r="D2" s="63" t="s">
        <v>53</v>
      </c>
      <c r="E2" s="44"/>
      <c r="F2" s="15"/>
      <c r="G2" s="15"/>
    </row>
    <row r="3" spans="1:7" ht="13.5" customHeight="1">
      <c r="A3" s="46"/>
      <c r="B3" s="46"/>
      <c r="C3" s="46"/>
      <c r="D3" s="63" t="s">
        <v>54</v>
      </c>
      <c r="E3" s="44"/>
      <c r="F3" s="15"/>
      <c r="G3" s="15"/>
    </row>
    <row r="4" spans="1:7" ht="13.5" customHeight="1">
      <c r="A4" s="46"/>
      <c r="B4" s="46"/>
      <c r="C4" s="46"/>
      <c r="D4" s="63" t="s">
        <v>555</v>
      </c>
      <c r="E4" s="44"/>
      <c r="F4" s="15"/>
      <c r="G4" s="15"/>
    </row>
    <row r="5" spans="1:7" ht="13.5" customHeight="1">
      <c r="A5" s="46"/>
      <c r="B5" s="46"/>
      <c r="C5" s="46"/>
      <c r="D5" s="46"/>
      <c r="E5" s="46"/>
      <c r="F5" s="15"/>
      <c r="G5" s="15"/>
    </row>
    <row r="6" spans="1:7" ht="21" customHeight="1">
      <c r="A6" s="169" t="s">
        <v>159</v>
      </c>
      <c r="B6" s="169"/>
      <c r="C6" s="169"/>
      <c r="D6" s="169"/>
      <c r="E6" s="169"/>
      <c r="F6" s="15"/>
      <c r="G6" s="15"/>
    </row>
    <row r="7" spans="1:7" ht="18" customHeight="1">
      <c r="A7" s="169" t="s">
        <v>160</v>
      </c>
      <c r="B7" s="169"/>
      <c r="C7" s="169"/>
      <c r="D7" s="169"/>
      <c r="E7" s="169"/>
      <c r="F7" s="15"/>
      <c r="G7" s="15"/>
    </row>
    <row r="8" spans="1:7" ht="17.25" customHeight="1">
      <c r="A8" s="169" t="s">
        <v>538</v>
      </c>
      <c r="B8" s="169"/>
      <c r="C8" s="169"/>
      <c r="D8" s="169"/>
      <c r="E8" s="46"/>
      <c r="F8" s="15"/>
      <c r="G8" s="15"/>
    </row>
    <row r="9" spans="1:7" ht="17.25" customHeight="1">
      <c r="A9" s="79"/>
      <c r="B9" s="79"/>
      <c r="C9" s="79"/>
      <c r="D9" s="79"/>
      <c r="E9" s="46"/>
      <c r="F9" s="15"/>
      <c r="G9" s="15"/>
    </row>
    <row r="10" spans="1:7" ht="13.5" customHeight="1">
      <c r="A10" s="46"/>
      <c r="B10" s="46"/>
      <c r="C10" s="46"/>
      <c r="D10" s="134" t="s">
        <v>58</v>
      </c>
      <c r="E10" s="47" t="s">
        <v>58</v>
      </c>
      <c r="F10" s="15"/>
      <c r="G10" s="15"/>
    </row>
    <row r="11" spans="1:7" s="64" customFormat="1" ht="12" customHeight="1">
      <c r="A11" s="158" t="s">
        <v>289</v>
      </c>
      <c r="B11" s="158" t="s">
        <v>290</v>
      </c>
      <c r="C11" s="160" t="s">
        <v>34</v>
      </c>
      <c r="D11" s="160" t="s">
        <v>288</v>
      </c>
      <c r="E11" s="158" t="s">
        <v>17</v>
      </c>
      <c r="F11" s="92"/>
      <c r="G11" s="93"/>
    </row>
    <row r="12" spans="1:7" s="64" customFormat="1" ht="10.5" customHeight="1">
      <c r="A12" s="159"/>
      <c r="B12" s="159"/>
      <c r="C12" s="161"/>
      <c r="D12" s="161"/>
      <c r="E12" s="159"/>
      <c r="F12" s="92"/>
      <c r="G12" s="93"/>
    </row>
    <row r="13" spans="1:7" s="64" customFormat="1" ht="21.75" customHeight="1" hidden="1">
      <c r="A13" s="159"/>
      <c r="B13" s="159"/>
      <c r="C13" s="161"/>
      <c r="D13" s="161"/>
      <c r="E13" s="159"/>
      <c r="F13" s="92"/>
      <c r="G13" s="93"/>
    </row>
    <row r="14" spans="1:7" s="64" customFormat="1" ht="12" customHeight="1">
      <c r="A14" s="94">
        <v>1</v>
      </c>
      <c r="B14" s="95">
        <v>2</v>
      </c>
      <c r="C14" s="96" t="s">
        <v>46</v>
      </c>
      <c r="D14" s="96" t="s">
        <v>537</v>
      </c>
      <c r="E14" s="96" t="s">
        <v>40</v>
      </c>
      <c r="F14" s="97"/>
      <c r="G14" s="98"/>
    </row>
    <row r="15" spans="1:7" s="64" customFormat="1" ht="15">
      <c r="A15" s="99" t="s">
        <v>59</v>
      </c>
      <c r="B15" s="100" t="s">
        <v>60</v>
      </c>
      <c r="C15" s="101">
        <f>SUM(C16:C18)</f>
        <v>11181200</v>
      </c>
      <c r="D15" s="101">
        <f>D16+D18+D20+D17+D19</f>
        <v>29367281.96</v>
      </c>
      <c r="E15" s="102">
        <f>C15-D15</f>
        <v>-18186081.96</v>
      </c>
      <c r="F15" s="103"/>
      <c r="G15" s="98"/>
    </row>
    <row r="16" spans="1:7" s="64" customFormat="1" ht="30">
      <c r="A16" s="104" t="s">
        <v>61</v>
      </c>
      <c r="B16" s="100" t="s">
        <v>62</v>
      </c>
      <c r="C16" s="101">
        <v>1451400</v>
      </c>
      <c r="D16" s="119">
        <v>2501311.28</v>
      </c>
      <c r="E16" s="102">
        <f>C16-D16</f>
        <v>-1049911.2799999998</v>
      </c>
      <c r="F16" s="105"/>
      <c r="G16" s="106"/>
    </row>
    <row r="17" spans="1:7" s="64" customFormat="1" ht="30">
      <c r="A17" s="118" t="s">
        <v>128</v>
      </c>
      <c r="B17" s="100" t="s">
        <v>547</v>
      </c>
      <c r="C17" s="101"/>
      <c r="D17" s="119">
        <v>60412.8</v>
      </c>
      <c r="E17" s="102"/>
      <c r="F17" s="105"/>
      <c r="G17" s="106"/>
    </row>
    <row r="18" spans="1:7" s="64" customFormat="1" ht="48" customHeight="1">
      <c r="A18" s="104" t="s">
        <v>63</v>
      </c>
      <c r="B18" s="100" t="s">
        <v>64</v>
      </c>
      <c r="C18" s="101">
        <v>9729800</v>
      </c>
      <c r="D18" s="119">
        <v>25850412.09</v>
      </c>
      <c r="E18" s="102">
        <f>C18-D18</f>
        <v>-16120612.09</v>
      </c>
      <c r="F18" s="105"/>
      <c r="G18" s="106"/>
    </row>
    <row r="19" spans="1:7" s="64" customFormat="1" ht="21" customHeight="1">
      <c r="A19" s="149" t="s">
        <v>550</v>
      </c>
      <c r="B19" s="100" t="s">
        <v>548</v>
      </c>
      <c r="C19" s="101"/>
      <c r="D19" s="119">
        <v>827145.79</v>
      </c>
      <c r="E19" s="102"/>
      <c r="F19" s="105"/>
      <c r="G19" s="106"/>
    </row>
    <row r="20" spans="1:7" s="64" customFormat="1" ht="15">
      <c r="A20" s="104" t="s">
        <v>294</v>
      </c>
      <c r="B20" s="100" t="s">
        <v>293</v>
      </c>
      <c r="C20" s="101"/>
      <c r="D20" s="119">
        <v>128000</v>
      </c>
      <c r="E20" s="102"/>
      <c r="F20" s="105"/>
      <c r="G20" s="106"/>
    </row>
    <row r="21" spans="1:7" s="64" customFormat="1" ht="15">
      <c r="A21" s="99" t="s">
        <v>65</v>
      </c>
      <c r="B21" s="100" t="s">
        <v>66</v>
      </c>
      <c r="C21" s="101">
        <f>C22</f>
        <v>202200</v>
      </c>
      <c r="D21" s="119">
        <v>379200</v>
      </c>
      <c r="E21" s="102"/>
      <c r="F21" s="105"/>
      <c r="G21" s="106"/>
    </row>
    <row r="22" spans="1:7" s="64" customFormat="1" ht="15">
      <c r="A22" s="104" t="s">
        <v>67</v>
      </c>
      <c r="B22" s="100" t="s">
        <v>68</v>
      </c>
      <c r="C22" s="101">
        <v>202200</v>
      </c>
      <c r="D22" s="119">
        <v>379200</v>
      </c>
      <c r="E22" s="102"/>
      <c r="F22" s="105"/>
      <c r="G22" s="106"/>
    </row>
    <row r="23" spans="1:7" s="64" customFormat="1" ht="30">
      <c r="A23" s="104" t="s">
        <v>69</v>
      </c>
      <c r="B23" s="100" t="s">
        <v>70</v>
      </c>
      <c r="C23" s="101" t="e">
        <f>#REF!</f>
        <v>#REF!</v>
      </c>
      <c r="D23" s="119">
        <v>480950.08</v>
      </c>
      <c r="E23" s="102" t="e">
        <f>C23-D23</f>
        <v>#REF!</v>
      </c>
      <c r="F23" s="105"/>
      <c r="G23" s="106"/>
    </row>
    <row r="24" spans="1:7" s="64" customFormat="1" ht="47.25" customHeight="1">
      <c r="A24" s="104" t="s">
        <v>93</v>
      </c>
      <c r="B24" s="100" t="s">
        <v>546</v>
      </c>
      <c r="C24" s="101"/>
      <c r="D24" s="119">
        <v>480950.08</v>
      </c>
      <c r="E24" s="102"/>
      <c r="F24" s="105"/>
      <c r="G24" s="106"/>
    </row>
    <row r="25" spans="1:7" s="64" customFormat="1" ht="15">
      <c r="A25" s="104" t="s">
        <v>71</v>
      </c>
      <c r="B25" s="100" t="s">
        <v>72</v>
      </c>
      <c r="C25" s="101">
        <f>C26+C27</f>
        <v>5725400</v>
      </c>
      <c r="D25" s="150">
        <f>D26+D27+D28</f>
        <v>14443490.91</v>
      </c>
      <c r="E25" s="102">
        <f aca="true" t="shared" si="0" ref="E25:E32">C25-D25</f>
        <v>-8718090.91</v>
      </c>
      <c r="F25" s="105"/>
      <c r="G25" s="106"/>
    </row>
    <row r="26" spans="1:7" s="64" customFormat="1" ht="15">
      <c r="A26" s="104" t="s">
        <v>146</v>
      </c>
      <c r="B26" s="100" t="s">
        <v>145</v>
      </c>
      <c r="C26" s="101">
        <v>5575400</v>
      </c>
      <c r="D26" s="119">
        <v>225000</v>
      </c>
      <c r="E26" s="102">
        <f t="shared" si="0"/>
        <v>5350400</v>
      </c>
      <c r="F26" s="105"/>
      <c r="G26" s="106"/>
    </row>
    <row r="27" spans="1:7" s="64" customFormat="1" ht="15">
      <c r="A27" s="104" t="s">
        <v>73</v>
      </c>
      <c r="B27" s="100" t="s">
        <v>74</v>
      </c>
      <c r="C27" s="101">
        <v>150000</v>
      </c>
      <c r="D27" s="119">
        <v>12733840.91</v>
      </c>
      <c r="E27" s="102">
        <f t="shared" si="0"/>
        <v>-12583840.91</v>
      </c>
      <c r="F27" s="105"/>
      <c r="G27" s="106"/>
    </row>
    <row r="28" spans="1:7" s="64" customFormat="1" ht="15">
      <c r="A28" s="107" t="s">
        <v>75</v>
      </c>
      <c r="B28" s="100" t="s">
        <v>76</v>
      </c>
      <c r="C28" s="108">
        <f>C29+C31+C30</f>
        <v>24118108.02</v>
      </c>
      <c r="D28" s="119">
        <v>1484650</v>
      </c>
      <c r="E28" s="102">
        <f t="shared" si="0"/>
        <v>22633458.02</v>
      </c>
      <c r="F28" s="105"/>
      <c r="G28" s="106"/>
    </row>
    <row r="29" spans="1:7" s="64" customFormat="1" ht="15">
      <c r="A29" s="99" t="s">
        <v>77</v>
      </c>
      <c r="B29" s="109" t="s">
        <v>78</v>
      </c>
      <c r="C29" s="108">
        <v>539600</v>
      </c>
      <c r="D29" s="150">
        <f>D30+D31+D32</f>
        <v>15769146.26</v>
      </c>
      <c r="E29" s="102">
        <f t="shared" si="0"/>
        <v>-15229546.26</v>
      </c>
      <c r="F29" s="105"/>
      <c r="G29" s="106"/>
    </row>
    <row r="30" spans="1:7" s="64" customFormat="1" ht="15">
      <c r="A30" s="99" t="s">
        <v>551</v>
      </c>
      <c r="B30" s="109" t="s">
        <v>79</v>
      </c>
      <c r="C30" s="108">
        <v>4570400</v>
      </c>
      <c r="D30" s="119">
        <v>104072.97</v>
      </c>
      <c r="E30" s="102">
        <f t="shared" si="0"/>
        <v>4466327.03</v>
      </c>
      <c r="F30" s="105"/>
      <c r="G30" s="106"/>
    </row>
    <row r="31" spans="1:7" s="64" customFormat="1" ht="15">
      <c r="A31" s="99" t="s">
        <v>80</v>
      </c>
      <c r="B31" s="109" t="s">
        <v>81</v>
      </c>
      <c r="C31" s="108">
        <v>19008108.02</v>
      </c>
      <c r="D31" s="119">
        <v>580301.45</v>
      </c>
      <c r="E31" s="102">
        <f t="shared" si="0"/>
        <v>18427806.57</v>
      </c>
      <c r="F31" s="105"/>
      <c r="G31" s="106"/>
    </row>
    <row r="32" spans="1:7" s="64" customFormat="1" ht="15">
      <c r="A32" s="107" t="s">
        <v>82</v>
      </c>
      <c r="B32" s="109" t="s">
        <v>83</v>
      </c>
      <c r="C32" s="108">
        <f>C35</f>
        <v>3179300</v>
      </c>
      <c r="D32" s="119">
        <v>15084771.84</v>
      </c>
      <c r="E32" s="102">
        <f t="shared" si="0"/>
        <v>-11905471.84</v>
      </c>
      <c r="F32" s="105"/>
      <c r="G32" s="106"/>
    </row>
    <row r="33" spans="1:7" s="64" customFormat="1" ht="15">
      <c r="A33" s="107" t="s">
        <v>552</v>
      </c>
      <c r="B33" s="109" t="s">
        <v>549</v>
      </c>
      <c r="C33" s="108"/>
      <c r="D33" s="119">
        <f>D34</f>
        <v>40620</v>
      </c>
      <c r="E33" s="102"/>
      <c r="F33" s="105"/>
      <c r="G33" s="106"/>
    </row>
    <row r="34" spans="1:7" s="64" customFormat="1" ht="30.75" customHeight="1">
      <c r="A34" s="146" t="s">
        <v>553</v>
      </c>
      <c r="B34" s="109" t="s">
        <v>413</v>
      </c>
      <c r="C34" s="108"/>
      <c r="D34" s="150">
        <v>40620</v>
      </c>
      <c r="E34" s="102"/>
      <c r="F34" s="105"/>
      <c r="G34" s="106"/>
    </row>
    <row r="35" spans="1:7" s="64" customFormat="1" ht="15">
      <c r="A35" s="104" t="s">
        <v>84</v>
      </c>
      <c r="B35" s="109" t="s">
        <v>85</v>
      </c>
      <c r="C35" s="101">
        <v>3179300</v>
      </c>
      <c r="D35" s="150">
        <f>D36</f>
        <v>14870859.26</v>
      </c>
      <c r="E35" s="102">
        <f>C35-D35</f>
        <v>-11691559.26</v>
      </c>
      <c r="F35" s="105"/>
      <c r="G35" s="106"/>
    </row>
    <row r="36" spans="1:7" s="64" customFormat="1" ht="15">
      <c r="A36" s="104" t="s">
        <v>86</v>
      </c>
      <c r="B36" s="100" t="s">
        <v>87</v>
      </c>
      <c r="C36" s="101" t="e">
        <f>#REF!</f>
        <v>#REF!</v>
      </c>
      <c r="D36" s="119">
        <v>14870859.26</v>
      </c>
      <c r="E36" s="102" t="e">
        <f>C36-D36</f>
        <v>#REF!</v>
      </c>
      <c r="F36" s="105"/>
      <c r="G36" s="106"/>
    </row>
    <row r="37" spans="1:7" s="64" customFormat="1" ht="15">
      <c r="A37" s="104" t="s">
        <v>390</v>
      </c>
      <c r="B37" s="100" t="s">
        <v>414</v>
      </c>
      <c r="C37" s="101"/>
      <c r="D37" s="119">
        <v>92000</v>
      </c>
      <c r="E37" s="102"/>
      <c r="F37" s="105"/>
      <c r="G37" s="106"/>
    </row>
    <row r="38" spans="1:10" s="64" customFormat="1" ht="45">
      <c r="A38" s="104" t="s">
        <v>88</v>
      </c>
      <c r="B38" s="100" t="s">
        <v>89</v>
      </c>
      <c r="C38" s="101">
        <v>396168.84</v>
      </c>
      <c r="D38" s="150">
        <f>D39</f>
        <v>462311.3</v>
      </c>
      <c r="E38" s="102"/>
      <c r="F38" s="105"/>
      <c r="G38" s="106"/>
      <c r="J38" s="147"/>
    </row>
    <row r="39" spans="1:7" s="64" customFormat="1" ht="15">
      <c r="A39" s="104" t="s">
        <v>90</v>
      </c>
      <c r="B39" s="100" t="s">
        <v>91</v>
      </c>
      <c r="C39" s="101" t="e">
        <f>C15+C21+C28+C32+C36+#REF!+C25+#REF!</f>
        <v>#REF!</v>
      </c>
      <c r="D39" s="119">
        <v>462311.3</v>
      </c>
      <c r="E39" s="102" t="e">
        <f>C39-D39</f>
        <v>#REF!</v>
      </c>
      <c r="F39" s="105"/>
      <c r="G39" s="106"/>
    </row>
    <row r="40" spans="1:10" s="64" customFormat="1" ht="15">
      <c r="A40" s="110" t="s">
        <v>147</v>
      </c>
      <c r="B40" s="111"/>
      <c r="C40" s="110"/>
      <c r="D40" s="151">
        <f>D15+D21+D23+D25+D29+D34+D35+D37+D38</f>
        <v>75905859.77</v>
      </c>
      <c r="J40" s="147"/>
    </row>
    <row r="41" s="64" customFormat="1" ht="15"/>
  </sheetData>
  <sheetProtection/>
  <mergeCells count="8">
    <mergeCell ref="A6:E6"/>
    <mergeCell ref="A7:E7"/>
    <mergeCell ref="A11:A13"/>
    <mergeCell ref="B11:B13"/>
    <mergeCell ref="C11:C13"/>
    <mergeCell ref="D11:D13"/>
    <mergeCell ref="E11:E13"/>
    <mergeCell ref="A8:D8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E19" sqref="E19:E41"/>
    </sheetView>
  </sheetViews>
  <sheetFormatPr defaultColWidth="8.7109375" defaultRowHeight="15"/>
  <cols>
    <col min="1" max="1" width="51.140625" style="29" customWidth="1"/>
    <col min="2" max="2" width="12.140625" style="29" hidden="1" customWidth="1"/>
    <col min="3" max="3" width="37.8515625" style="29" customWidth="1"/>
    <col min="4" max="4" width="18.140625" style="29" hidden="1" customWidth="1"/>
    <col min="5" max="5" width="21.140625" style="29" customWidth="1"/>
    <col min="6" max="6" width="18.140625" style="29" hidden="1" customWidth="1"/>
    <col min="7" max="16384" width="8.7109375" style="29" customWidth="1"/>
  </cols>
  <sheetData>
    <row r="1" spans="1:6" ht="15" customHeight="1">
      <c r="A1" s="24"/>
      <c r="B1" s="6"/>
      <c r="C1" s="21"/>
      <c r="D1" s="14"/>
      <c r="E1" s="27"/>
      <c r="F1" s="8"/>
    </row>
    <row r="2" spans="1:6" ht="15" customHeight="1">
      <c r="A2" s="24"/>
      <c r="B2" s="6"/>
      <c r="C2" s="21"/>
      <c r="D2" s="14"/>
      <c r="E2" s="63" t="s">
        <v>94</v>
      </c>
      <c r="F2" s="8"/>
    </row>
    <row r="3" spans="1:6" ht="15" customHeight="1">
      <c r="A3" s="24"/>
      <c r="B3" s="6"/>
      <c r="C3" s="21"/>
      <c r="D3" s="14"/>
      <c r="E3" s="63" t="s">
        <v>53</v>
      </c>
      <c r="F3" s="8"/>
    </row>
    <row r="4" spans="1:6" ht="15" customHeight="1">
      <c r="A4" s="24"/>
      <c r="B4" s="6"/>
      <c r="C4" s="21"/>
      <c r="D4" s="14"/>
      <c r="E4" s="63" t="s">
        <v>54</v>
      </c>
      <c r="F4" s="8"/>
    </row>
    <row r="5" spans="1:6" ht="15" customHeight="1">
      <c r="A5" s="24"/>
      <c r="B5" s="6"/>
      <c r="C5" s="21"/>
      <c r="D5" s="14"/>
      <c r="E5" s="63" t="s">
        <v>556</v>
      </c>
      <c r="F5" s="8"/>
    </row>
    <row r="6" spans="1:6" ht="15" customHeight="1">
      <c r="A6" s="24"/>
      <c r="B6" s="6"/>
      <c r="C6" s="21"/>
      <c r="D6" s="14"/>
      <c r="E6" s="44"/>
      <c r="F6" s="8"/>
    </row>
    <row r="7" spans="1:6" ht="18.75" customHeight="1">
      <c r="A7" s="170" t="s">
        <v>156</v>
      </c>
      <c r="B7" s="170"/>
      <c r="C7" s="170"/>
      <c r="D7" s="170"/>
      <c r="E7" s="170"/>
      <c r="F7" s="66"/>
    </row>
    <row r="8" spans="1:6" ht="18.75" customHeight="1">
      <c r="A8" s="170" t="s">
        <v>157</v>
      </c>
      <c r="B8" s="170"/>
      <c r="C8" s="170"/>
      <c r="D8" s="170"/>
      <c r="E8" s="170"/>
      <c r="F8" s="66"/>
    </row>
    <row r="9" spans="1:6" ht="18" customHeight="1">
      <c r="A9" s="171" t="s">
        <v>158</v>
      </c>
      <c r="B9" s="172"/>
      <c r="C9" s="172"/>
      <c r="D9" s="172"/>
      <c r="E9" s="172"/>
      <c r="F9" s="172"/>
    </row>
    <row r="10" spans="1:6" ht="18" customHeight="1">
      <c r="A10" s="168" t="s">
        <v>415</v>
      </c>
      <c r="B10" s="168"/>
      <c r="C10" s="168"/>
      <c r="D10" s="168"/>
      <c r="E10" s="168"/>
      <c r="F10" s="67"/>
    </row>
    <row r="11" spans="1:6" ht="14.25" customHeight="1">
      <c r="A11" s="68"/>
      <c r="B11" s="68"/>
      <c r="C11" s="68"/>
      <c r="D11" s="68"/>
      <c r="E11" s="68"/>
      <c r="F11" s="67"/>
    </row>
    <row r="12" spans="1:6" ht="12" customHeight="1">
      <c r="A12" s="16"/>
      <c r="B12" s="1" t="s">
        <v>12</v>
      </c>
      <c r="C12" s="22"/>
      <c r="D12" s="2" t="s">
        <v>12</v>
      </c>
      <c r="E12" s="133" t="s">
        <v>58</v>
      </c>
      <c r="F12" s="5" t="s">
        <v>12</v>
      </c>
    </row>
    <row r="13" spans="1:6" s="64" customFormat="1" ht="13.5" customHeight="1">
      <c r="A13" s="173" t="s">
        <v>289</v>
      </c>
      <c r="B13" s="173" t="s">
        <v>6</v>
      </c>
      <c r="C13" s="173" t="s">
        <v>95</v>
      </c>
      <c r="D13" s="173" t="s">
        <v>34</v>
      </c>
      <c r="E13" s="173" t="s">
        <v>288</v>
      </c>
      <c r="F13" s="173" t="s">
        <v>17</v>
      </c>
    </row>
    <row r="14" spans="1:6" s="64" customFormat="1" ht="12" customHeight="1">
      <c r="A14" s="174"/>
      <c r="B14" s="174"/>
      <c r="C14" s="174"/>
      <c r="D14" s="174"/>
      <c r="E14" s="174"/>
      <c r="F14" s="174"/>
    </row>
    <row r="15" spans="1:6" s="64" customFormat="1" ht="11.25" customHeight="1">
      <c r="A15" s="174"/>
      <c r="B15" s="174"/>
      <c r="C15" s="174"/>
      <c r="D15" s="174"/>
      <c r="E15" s="174"/>
      <c r="F15" s="174"/>
    </row>
    <row r="16" spans="1:6" s="64" customFormat="1" ht="11.25" customHeight="1">
      <c r="A16" s="174"/>
      <c r="B16" s="174"/>
      <c r="C16" s="174"/>
      <c r="D16" s="174"/>
      <c r="E16" s="174"/>
      <c r="F16" s="174"/>
    </row>
    <row r="17" spans="1:6" s="64" customFormat="1" ht="10.5" customHeight="1">
      <c r="A17" s="174"/>
      <c r="B17" s="174"/>
      <c r="C17" s="174"/>
      <c r="D17" s="174"/>
      <c r="E17" s="174"/>
      <c r="F17" s="174"/>
    </row>
    <row r="18" spans="1:6" s="64" customFormat="1" ht="12" customHeight="1" thickBot="1">
      <c r="A18" s="69">
        <v>1</v>
      </c>
      <c r="B18" s="70">
        <v>2</v>
      </c>
      <c r="C18" s="71">
        <v>2</v>
      </c>
      <c r="D18" s="72" t="s">
        <v>46</v>
      </c>
      <c r="E18" s="72" t="s">
        <v>537</v>
      </c>
      <c r="F18" s="112" t="s">
        <v>40</v>
      </c>
    </row>
    <row r="19" spans="1:6" s="64" customFormat="1" ht="30">
      <c r="A19" s="120" t="s">
        <v>41</v>
      </c>
      <c r="B19" s="73">
        <v>500</v>
      </c>
      <c r="C19" s="148" t="s">
        <v>18</v>
      </c>
      <c r="D19" s="74">
        <v>14406117.16</v>
      </c>
      <c r="E19" s="119">
        <v>-535842.71</v>
      </c>
      <c r="F19" s="113">
        <v>9731524.67</v>
      </c>
    </row>
    <row r="20" spans="1:6" s="64" customFormat="1" ht="15">
      <c r="A20" s="120" t="s">
        <v>35</v>
      </c>
      <c r="B20" s="75">
        <v>700</v>
      </c>
      <c r="C20" s="119"/>
      <c r="D20" s="76">
        <v>14406117.16</v>
      </c>
      <c r="E20" s="119"/>
      <c r="F20" s="114">
        <v>9731524.67</v>
      </c>
    </row>
    <row r="21" spans="1:6" s="64" customFormat="1" ht="30" hidden="1">
      <c r="A21" s="120" t="s">
        <v>539</v>
      </c>
      <c r="B21" s="75">
        <v>710</v>
      </c>
      <c r="C21" s="119" t="s">
        <v>18</v>
      </c>
      <c r="D21" s="76">
        <v>-42672000</v>
      </c>
      <c r="E21" s="119" t="s">
        <v>14</v>
      </c>
      <c r="F21" s="115" t="s">
        <v>2</v>
      </c>
    </row>
    <row r="22" spans="1:6" s="64" customFormat="1" ht="15" hidden="1">
      <c r="A22" s="120" t="s">
        <v>287</v>
      </c>
      <c r="B22" s="75">
        <v>710</v>
      </c>
      <c r="C22" s="119"/>
      <c r="D22" s="76">
        <v>-42672000</v>
      </c>
      <c r="E22" s="119"/>
      <c r="F22" s="115" t="s">
        <v>2</v>
      </c>
    </row>
    <row r="23" spans="1:6" s="64" customFormat="1" ht="30" hidden="1">
      <c r="A23" s="120" t="s">
        <v>349</v>
      </c>
      <c r="B23" s="75">
        <v>710</v>
      </c>
      <c r="C23" s="119" t="s">
        <v>353</v>
      </c>
      <c r="D23" s="76">
        <v>-42672000</v>
      </c>
      <c r="E23" s="119" t="s">
        <v>14</v>
      </c>
      <c r="F23" s="115" t="s">
        <v>2</v>
      </c>
    </row>
    <row r="24" spans="1:6" s="64" customFormat="1" ht="45" hidden="1">
      <c r="A24" s="120" t="s">
        <v>540</v>
      </c>
      <c r="B24" s="75">
        <v>710</v>
      </c>
      <c r="C24" s="119" t="s">
        <v>354</v>
      </c>
      <c r="D24" s="76">
        <v>-42672000</v>
      </c>
      <c r="E24" s="119" t="s">
        <v>14</v>
      </c>
      <c r="F24" s="115" t="s">
        <v>2</v>
      </c>
    </row>
    <row r="25" spans="1:6" s="64" customFormat="1" ht="45" hidden="1">
      <c r="A25" s="120" t="s">
        <v>541</v>
      </c>
      <c r="B25" s="75">
        <v>720</v>
      </c>
      <c r="C25" s="119" t="s">
        <v>355</v>
      </c>
      <c r="D25" s="76">
        <v>57078117.16</v>
      </c>
      <c r="E25" s="119" t="s">
        <v>14</v>
      </c>
      <c r="F25" s="115" t="s">
        <v>2</v>
      </c>
    </row>
    <row r="26" spans="1:6" s="64" customFormat="1" ht="30" hidden="1">
      <c r="A26" s="120" t="s">
        <v>350</v>
      </c>
      <c r="B26" s="75">
        <v>720</v>
      </c>
      <c r="C26" s="119" t="s">
        <v>18</v>
      </c>
      <c r="D26" s="76">
        <v>57078117.16</v>
      </c>
      <c r="E26" s="119" t="s">
        <v>14</v>
      </c>
      <c r="F26" s="115" t="s">
        <v>2</v>
      </c>
    </row>
    <row r="27" spans="1:6" s="64" customFormat="1" ht="15" hidden="1">
      <c r="A27" s="120" t="s">
        <v>287</v>
      </c>
      <c r="B27" s="75">
        <v>720</v>
      </c>
      <c r="C27" s="119"/>
      <c r="D27" s="76">
        <v>57078117.16</v>
      </c>
      <c r="E27" s="119"/>
      <c r="F27" s="115" t="s">
        <v>2</v>
      </c>
    </row>
    <row r="28" spans="1:6" s="64" customFormat="1" ht="15.75" thickBot="1">
      <c r="A28" s="120" t="s">
        <v>20</v>
      </c>
      <c r="B28" s="75">
        <v>720</v>
      </c>
      <c r="C28" s="119"/>
      <c r="D28" s="76">
        <v>57078117.16</v>
      </c>
      <c r="E28" s="119">
        <v>-535842.71</v>
      </c>
      <c r="F28" s="115" t="s">
        <v>2</v>
      </c>
    </row>
    <row r="29" spans="1:6" s="64" customFormat="1" ht="30">
      <c r="A29" s="120" t="s">
        <v>542</v>
      </c>
      <c r="B29" s="77"/>
      <c r="C29" s="119" t="s">
        <v>356</v>
      </c>
      <c r="D29" s="78"/>
      <c r="E29" s="119">
        <v>-535842.71</v>
      </c>
      <c r="F29" s="116" t="s">
        <v>12</v>
      </c>
    </row>
    <row r="30" spans="1:6" s="64" customFormat="1" ht="43.5" customHeight="1" hidden="1">
      <c r="A30" s="120" t="s">
        <v>16</v>
      </c>
      <c r="B30" s="130" t="s">
        <v>152</v>
      </c>
      <c r="C30" s="119"/>
      <c r="D30" s="117"/>
      <c r="E30" s="119" t="s">
        <v>14</v>
      </c>
      <c r="F30" s="98" t="s">
        <v>12</v>
      </c>
    </row>
    <row r="31" spans="1:6" ht="30">
      <c r="A31" s="120" t="s">
        <v>351</v>
      </c>
      <c r="B31" s="131" t="s">
        <v>153</v>
      </c>
      <c r="C31" s="119" t="s">
        <v>148</v>
      </c>
      <c r="D31" s="132"/>
      <c r="E31" s="119">
        <v>-77211267.58</v>
      </c>
      <c r="F31" s="26" t="s">
        <v>12</v>
      </c>
    </row>
    <row r="32" spans="1:6" ht="15">
      <c r="A32" s="120" t="s">
        <v>543</v>
      </c>
      <c r="B32" s="131" t="s">
        <v>154</v>
      </c>
      <c r="C32" s="119" t="s">
        <v>545</v>
      </c>
      <c r="D32" s="98"/>
      <c r="E32" s="119">
        <v>-77211267.58</v>
      </c>
      <c r="F32" s="7" t="s">
        <v>12</v>
      </c>
    </row>
    <row r="33" spans="1:6" ht="30.75" thickBot="1">
      <c r="A33" s="120" t="s">
        <v>22</v>
      </c>
      <c r="B33" s="131" t="s">
        <v>155</v>
      </c>
      <c r="C33" s="119" t="s">
        <v>149</v>
      </c>
      <c r="D33" s="98"/>
      <c r="E33" s="119">
        <v>-77211267.58</v>
      </c>
      <c r="F33" s="7" t="s">
        <v>12</v>
      </c>
    </row>
    <row r="34" spans="1:6" ht="30.75" thickBot="1">
      <c r="A34" s="120" t="s">
        <v>47</v>
      </c>
      <c r="B34" s="143" t="s">
        <v>356</v>
      </c>
      <c r="C34" s="119" t="s">
        <v>150</v>
      </c>
      <c r="D34" s="21"/>
      <c r="E34" s="119">
        <v>-77211267.58</v>
      </c>
      <c r="F34" s="7" t="s">
        <v>12</v>
      </c>
    </row>
    <row r="35" spans="1:6" ht="30">
      <c r="A35" s="120" t="s">
        <v>5</v>
      </c>
      <c r="B35" s="143"/>
      <c r="C35" s="119" t="s">
        <v>151</v>
      </c>
      <c r="D35" s="28"/>
      <c r="E35" s="119">
        <v>-77211267.58</v>
      </c>
      <c r="F35" s="28"/>
    </row>
    <row r="36" spans="1:6" ht="15.75" customHeight="1" hidden="1">
      <c r="A36" s="120" t="s">
        <v>11</v>
      </c>
      <c r="B36" s="143" t="s">
        <v>148</v>
      </c>
      <c r="C36" s="119"/>
      <c r="D36" s="28"/>
      <c r="E36" s="119" t="s">
        <v>14</v>
      </c>
      <c r="F36" s="28"/>
    </row>
    <row r="37" spans="1:6" ht="30">
      <c r="A37" s="120" t="s">
        <v>352</v>
      </c>
      <c r="B37" s="48"/>
      <c r="C37" s="119" t="s">
        <v>152</v>
      </c>
      <c r="D37" s="28"/>
      <c r="E37" s="119">
        <v>76675424.87</v>
      </c>
      <c r="F37" s="28"/>
    </row>
    <row r="38" spans="1:6" ht="23.25">
      <c r="A38" s="120" t="s">
        <v>544</v>
      </c>
      <c r="B38" s="144" t="s">
        <v>150</v>
      </c>
      <c r="C38" s="119" t="s">
        <v>545</v>
      </c>
      <c r="D38" s="28"/>
      <c r="E38" s="119">
        <v>76675424.87</v>
      </c>
      <c r="F38" s="28"/>
    </row>
    <row r="39" spans="1:6" ht="30">
      <c r="A39" s="120" t="s">
        <v>45</v>
      </c>
      <c r="B39" s="145" t="s">
        <v>151</v>
      </c>
      <c r="C39" s="119" t="s">
        <v>153</v>
      </c>
      <c r="D39" s="23"/>
      <c r="E39" s="119">
        <v>76675424.87</v>
      </c>
      <c r="F39" s="28"/>
    </row>
    <row r="40" spans="1:6" ht="30">
      <c r="A40" s="120" t="s">
        <v>28</v>
      </c>
      <c r="B40" s="19"/>
      <c r="C40" s="119" t="s">
        <v>154</v>
      </c>
      <c r="D40" s="12"/>
      <c r="E40" s="119">
        <v>76675424.87</v>
      </c>
      <c r="F40" s="28"/>
    </row>
    <row r="41" spans="1:6" ht="29.25" customHeight="1">
      <c r="A41" s="120" t="s">
        <v>49</v>
      </c>
      <c r="B41" s="3"/>
      <c r="C41" s="119" t="s">
        <v>155</v>
      </c>
      <c r="D41" s="12"/>
      <c r="E41" s="119">
        <v>76675424.87</v>
      </c>
      <c r="F41" s="11"/>
    </row>
  </sheetData>
  <sheetProtection/>
  <mergeCells count="10">
    <mergeCell ref="A7:E7"/>
    <mergeCell ref="A8:E8"/>
    <mergeCell ref="A9:F9"/>
    <mergeCell ref="A13:A17"/>
    <mergeCell ref="B13:B17"/>
    <mergeCell ref="C13:C17"/>
    <mergeCell ref="D13:D17"/>
    <mergeCell ref="E13:E17"/>
    <mergeCell ref="F13:F17"/>
    <mergeCell ref="A10:E10"/>
  </mergeCells>
  <printOptions/>
  <pageMargins left="0.787401574803149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2021-06-24T09:07:15Z</cp:lastPrinted>
  <dcterms:created xsi:type="dcterms:W3CDTF">2016-02-12T02:03:05Z</dcterms:created>
  <dcterms:modified xsi:type="dcterms:W3CDTF">2023-04-11T02:39:18Z</dcterms:modified>
  <cp:category/>
  <cp:version/>
  <cp:contentType/>
  <cp:contentStatus/>
</cp:coreProperties>
</file>