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80" windowWidth="10035" windowHeight="7650" tabRatio="493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0">'1'!$13:$13</definedName>
    <definedName name="_xlnm.Print_Titles" localSheetId="9">'10'!$13:$13</definedName>
    <definedName name="_xlnm.Print_Titles" localSheetId="10">'11'!$13:$13</definedName>
    <definedName name="_xlnm.Print_Titles" localSheetId="1">'2'!$14:$14</definedName>
    <definedName name="_xlnm.Print_Titles" localSheetId="2">'3'!$15:$15</definedName>
    <definedName name="_xlnm.Print_Titles" localSheetId="5">'6'!$14:$14</definedName>
    <definedName name="_xlnm.Print_Titles" localSheetId="7">'8'!$15:$15</definedName>
    <definedName name="_xlnm.Print_Titles" localSheetId="8">'9'!$15:$15</definedName>
    <definedName name="_xlnm.Print_Area" localSheetId="9">'10'!$A$1:$G$406</definedName>
    <definedName name="_xlnm.Print_Area" localSheetId="12">'13'!$A$1:$D$27</definedName>
    <definedName name="_xlnm.Print_Area" localSheetId="5">'6'!$A$3:$C$51</definedName>
    <definedName name="_xlnm.Print_Area" localSheetId="7">'8'!$A$1:$F$423</definedName>
  </definedNames>
  <calcPr fullCalcOnLoad="1"/>
</workbook>
</file>

<file path=xl/sharedStrings.xml><?xml version="1.0" encoding="utf-8"?>
<sst xmlns="http://schemas.openxmlformats.org/spreadsheetml/2006/main" count="7179" uniqueCount="731">
  <si>
    <t>Наименование</t>
  </si>
  <si>
    <t>В С Е Г О</t>
  </si>
  <si>
    <t>ОБЩЕГОСУДАРСТВЕННЫЕ ВОПРОСЫ</t>
  </si>
  <si>
    <t>000</t>
  </si>
  <si>
    <t>Расходы</t>
  </si>
  <si>
    <t>200</t>
  </si>
  <si>
    <t>210</t>
  </si>
  <si>
    <t>Заработная плата</t>
  </si>
  <si>
    <t>211</t>
  </si>
  <si>
    <t>213</t>
  </si>
  <si>
    <t>220</t>
  </si>
  <si>
    <t>Транспортные услуги</t>
  </si>
  <si>
    <t>222</t>
  </si>
  <si>
    <t>Услуги связи</t>
  </si>
  <si>
    <t>221</t>
  </si>
  <si>
    <t>Коммунальные услуги</t>
  </si>
  <si>
    <t>223</t>
  </si>
  <si>
    <t>225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</si>
  <si>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</si>
  <si>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</si>
  <si>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</si>
  <si>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</si>
  <si>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</si>
  <si>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</si>
  <si>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</si>
  <si>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</si>
  <si>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</si>
  <si>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Резервные фонды</t>
  </si>
  <si>
    <t>05</t>
  </si>
  <si>
    <t>Культура</t>
  </si>
  <si>
    <t>Мобилизационная и вневойсковая подготовка</t>
  </si>
  <si>
    <t>Благоустройство</t>
  </si>
  <si>
    <t>Уличное освещение</t>
  </si>
  <si>
    <t>Начисления на выплату по оплате труда</t>
  </si>
  <si>
    <t>Оплата труда и начисления на выплаты по оплате труда</t>
  </si>
  <si>
    <t>Приобретение работ, услуг</t>
  </si>
  <si>
    <t>Прочие работы, услуги</t>
  </si>
  <si>
    <t>Выполнение функций органами местного самоуправления</t>
  </si>
  <si>
    <t>500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</si>
  <si>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</si>
  <si>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</si>
  <si>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Оплата работ, услуг</t>
  </si>
  <si>
    <t>Работы, услуги на содержание имущества</t>
  </si>
  <si>
    <t>Работы, услуги по содержанию имущества</t>
  </si>
  <si>
    <t>3500300</t>
  </si>
  <si>
    <t>Жилищное хозяйство</t>
  </si>
  <si>
    <t>0700500</t>
  </si>
  <si>
    <t>Безвозмездные перечисления бюджетам</t>
  </si>
  <si>
    <t>Иные межбюджетные трансферты</t>
  </si>
  <si>
    <t>Резервные фонды местных администраций</t>
  </si>
  <si>
    <t>Прочие мероприятия по благоустройству городских округов и поселений</t>
  </si>
  <si>
    <t>Озеленение</t>
  </si>
  <si>
    <t>Функционирование высшего должностного лица субъекта Российской Федерации и муниципального образования</t>
  </si>
  <si>
    <t>Перечисления другим бюджетам бюджетной системы РФ</t>
  </si>
  <si>
    <t>Коммунальное хозяйство</t>
  </si>
  <si>
    <t>КОСГУ</t>
  </si>
  <si>
    <t>НАЦИОНАЛЬНАЯ ОБОРОНА</t>
  </si>
  <si>
    <t>ЖИЛИЩНО-КОММУНАЛЬНОЕ ХОЗЯЙСТВО</t>
  </si>
  <si>
    <t>ИТОГО РАСХОДОВ</t>
  </si>
  <si>
    <t>НАЦИОНАЛЬНАЯ ЭКОНОМИКА</t>
  </si>
  <si>
    <t>Другие вопросы в области национальной экономики</t>
  </si>
  <si>
    <t>КУЛЬТУРА И КИНЕМАТОГРАФИЯ</t>
  </si>
  <si>
    <t xml:space="preserve">РАСПРЕДЕЛЕНИЕ БЮДЖЕТНЫХ АССИГНОВАНИЙ </t>
  </si>
  <si>
    <t xml:space="preserve"> ПО РАЗДЕЛАМ, ПОДРАЗДЕЛАМ, ЦЕЛЕВЫМ СТАТЬЯМ И ВИДАМ </t>
  </si>
  <si>
    <t>ЖИЛИЩНО-КОММУНАЬНОЕ ХОЗЯЙСТВО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</si>
  <si>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</si>
  <si>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</si>
  <si>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Обеспечение проведения выборов и референдумов</t>
  </si>
  <si>
    <t>муниципального образования</t>
  </si>
  <si>
    <t>Фонд софинансирования</t>
  </si>
  <si>
    <t>5930000</t>
  </si>
  <si>
    <t>Реализация мероприятий перечня проектов народных инициатив по подготовке к празднованию 75-летия Иркутской области</t>
  </si>
  <si>
    <t>Дорожное хозяйство (дорожные фонды)</t>
  </si>
  <si>
    <t>к решению Думы Молодежного</t>
  </si>
  <si>
    <t>тыс. рублей</t>
  </si>
  <si>
    <t>РзПр</t>
  </si>
  <si>
    <t>0102</t>
  </si>
  <si>
    <t>0104</t>
  </si>
  <si>
    <t>0107</t>
  </si>
  <si>
    <t>0111</t>
  </si>
  <si>
    <t>0203</t>
  </si>
  <si>
    <t>0409</t>
  </si>
  <si>
    <t>0412</t>
  </si>
  <si>
    <t>0501</t>
  </si>
  <si>
    <t>0503</t>
  </si>
  <si>
    <t>0801</t>
  </si>
  <si>
    <t>1403</t>
  </si>
  <si>
    <t>0100</t>
  </si>
  <si>
    <t>0200</t>
  </si>
  <si>
    <t>0400</t>
  </si>
  <si>
    <t>0500</t>
  </si>
  <si>
    <t>0800</t>
  </si>
  <si>
    <t>1400</t>
  </si>
  <si>
    <t>НАЦИОНАЛЬНАЯ БЕЗОПАСНОСТЬ И ПРАВООХРАНИТЕЛЬНАЯ ДЕЯТЕЛЬНОСТЬ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</si>
  <si>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</si>
  <si>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</si>
  <si>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</si>
  <si>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</si>
  <si>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</si>
  <si>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91.1.60.01</t>
  </si>
  <si>
    <t>91.1.60.04</t>
  </si>
  <si>
    <t>91.3.51.18</t>
  </si>
  <si>
    <t>91.1.60.09</t>
  </si>
  <si>
    <t>Текущий ремонт в сфере установленных функций</t>
  </si>
  <si>
    <t>91.1.61.05</t>
  </si>
  <si>
    <t>0502</t>
  </si>
  <si>
    <t>20.9.99.00</t>
  </si>
  <si>
    <t>244</t>
  </si>
  <si>
    <t>121</t>
  </si>
  <si>
    <t>852</t>
  </si>
  <si>
    <t>870</t>
  </si>
  <si>
    <t>Субвенции на осуществление первичного воинского учета на территориях, где отсутствуют военные комиссариаты</t>
  </si>
  <si>
    <t>Осуществление органами местного самоуправления полномочий местного значения поселения</t>
  </si>
  <si>
    <t xml:space="preserve">Обеспечение деятельности в сфере установленных функций 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</si>
  <si>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</si>
  <si>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</si>
  <si>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платежей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</si>
  <si>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</si>
  <si>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федерального бюджета</t>
  </si>
  <si>
    <t>111</t>
  </si>
  <si>
    <t>Мероприятия по осуществлению деятельности дворцов и домов культуры, других учреждений культуры</t>
  </si>
  <si>
    <t>242</t>
  </si>
  <si>
    <t>20.0.00.00</t>
  </si>
  <si>
    <t>Программные расходы</t>
  </si>
  <si>
    <t>20.9.00.00</t>
  </si>
  <si>
    <t>Реализация мероприятий муниципальной программы за счет средств местного бюджета</t>
  </si>
  <si>
    <t>Муниципальная программа "Энергосбережение и повышение энергетической эффективности на территории Иркутской области</t>
  </si>
  <si>
    <t>540</t>
  </si>
  <si>
    <t>Непрограммные расходы органов местного самоуправления за счет средств местного бюджета</t>
  </si>
  <si>
    <t>Непрограммные расходы органов местного самоуправления за счет средств областного бюджета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</si>
  <si>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</si>
  <si>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</si>
  <si>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Другие общегосударственные вопросы</t>
  </si>
  <si>
    <t>Мероприятия в области жилищно-коммунального хозяйства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</si>
  <si>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</si>
  <si>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</si>
  <si>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мероприятия в сфере установленных функций</t>
  </si>
  <si>
    <t>0314</t>
  </si>
  <si>
    <t>Другие вопросы в области национальной безопасности и правоохранительной деятельности</t>
  </si>
  <si>
    <t>20.2.00.00</t>
  </si>
  <si>
    <t>Модернизация объектов коммунальной инфраструктуры Иркутской области</t>
  </si>
  <si>
    <t>20.2.99.00</t>
  </si>
  <si>
    <t>Строительство, реконструкция, капитальный ремонт в сфере установленных функций</t>
  </si>
  <si>
    <t>Реализация мероприятий перечня проектов народных инициатив за счет средств местного бюджета</t>
  </si>
  <si>
    <t>Реализация мероприятий перечня проектов народных инициатив за счет средств областного бюджета</t>
  </si>
  <si>
    <t>91.1.01.05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</si>
  <si>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</si>
  <si>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</si>
  <si>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Молодежного</t>
  </si>
  <si>
    <t>Закупка товаров, работ и услуг в сфере информационно- коммуникационных технологий</t>
  </si>
  <si>
    <t>КЦСР</t>
  </si>
  <si>
    <t>КВР</t>
  </si>
  <si>
    <t>КВСР</t>
  </si>
  <si>
    <t>0000000000</t>
  </si>
  <si>
    <t>9110000000</t>
  </si>
  <si>
    <t>9110060000</t>
  </si>
  <si>
    <t>9110060001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</si>
  <si>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</si>
  <si>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</si>
  <si>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</si>
  <si>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(муниципальных) органов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</si>
  <si>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</si>
  <si>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</si>
  <si>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</si>
  <si>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</si>
  <si>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</si>
  <si>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</si>
  <si>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</si>
  <si>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 xml:space="preserve">Непрограммные расходы органов местного самоуправления </t>
  </si>
  <si>
    <t>9120000000</t>
  </si>
  <si>
    <t>9120073150</t>
  </si>
  <si>
    <t>9110060004</t>
  </si>
  <si>
    <t>9130000000</t>
  </si>
  <si>
    <t>9130051180</t>
  </si>
  <si>
    <t>2000000000</t>
  </si>
  <si>
    <t>9110060100</t>
  </si>
  <si>
    <t>9110060101</t>
  </si>
  <si>
    <t>9110060105</t>
  </si>
  <si>
    <t>9110060015</t>
  </si>
  <si>
    <t>9110060020</t>
  </si>
  <si>
    <t>Межбюджетные трансферты</t>
  </si>
  <si>
    <t>119</t>
  </si>
  <si>
    <t>Непрограммные расходы органов местного самоуправления</t>
  </si>
  <si>
    <t>9110060103</t>
  </si>
  <si>
    <t>9110060011</t>
  </si>
  <si>
    <t>400</t>
  </si>
  <si>
    <t>Капитальные вложения в объекты недвижимого имущества государственной (муниципальной) собственности</t>
  </si>
  <si>
    <t>831</t>
  </si>
  <si>
    <t>Исполнение судебных актов</t>
  </si>
  <si>
    <t>9110060009</t>
  </si>
  <si>
    <t>9110060010</t>
  </si>
  <si>
    <t>9110060003</t>
  </si>
  <si>
    <t>Проведение выборов и референдумов</t>
  </si>
  <si>
    <t>9110060005</t>
  </si>
  <si>
    <t>0405</t>
  </si>
  <si>
    <t>Сельское хозяйство и рыболовство</t>
  </si>
  <si>
    <t>9110060022</t>
  </si>
  <si>
    <t>Осуществление мероприятий по отлову и содержанию безнадзорных животных, обитающих на территории поселения</t>
  </si>
  <si>
    <t>"О бюджете Молодежного муниципального</t>
  </si>
  <si>
    <t xml:space="preserve">Закупка товаров, работ, услуг в целях капитального ремонта государственного (муниципального) имущества
Закупка товаров, работ, услуг в целях капитального ремонта государственного (муниципального) имущества
</t>
  </si>
  <si>
    <t>243</t>
  </si>
  <si>
    <t>Капитальные вложения в объекты государственной (муниципальной) собственности</t>
  </si>
  <si>
    <t>9110060008</t>
  </si>
  <si>
    <t>Закупка товаров, работ, услуг в целях капитального ремонта государственного (муниципального) имущества</t>
  </si>
  <si>
    <t>9140000000</t>
  </si>
  <si>
    <t>Реализация мероприятий перечня проектов народных инициатив</t>
  </si>
  <si>
    <t>91400S2370</t>
  </si>
  <si>
    <t>853</t>
  </si>
  <si>
    <t xml:space="preserve">Закупка товаров, работ, услуг в целях капитального ремонта государственного (муниципального) имущества
</t>
  </si>
  <si>
    <t>9110060007</t>
  </si>
  <si>
    <t>Программные расходы органов местного самоуправления</t>
  </si>
  <si>
    <t>Муниципальная программа "Формирование современной городской среды"</t>
  </si>
  <si>
    <t>2280000000</t>
  </si>
  <si>
    <t>Мероприятия по формированию современной городской среды</t>
  </si>
  <si>
    <t>2280099033</t>
  </si>
  <si>
    <t>Приобретение материальных и нематериальных активов в сфере установленных функций</t>
  </si>
  <si>
    <t>Уплата прочих налогов, сборов</t>
  </si>
  <si>
    <t>2050000000</t>
  </si>
  <si>
    <t xml:space="preserve">Закупка товаров, работ, услуг для мун нужд
</t>
  </si>
  <si>
    <t xml:space="preserve">Закупка товаров, работ, услуг в целях капитального ремонта государственного (муниципального) имущества
</t>
  </si>
  <si>
    <t xml:space="preserve">Прочая закупка товаров, работ, услуг 
</t>
  </si>
  <si>
    <t>9110060021</t>
  </si>
  <si>
    <t>Разработка проектно-сметной документации</t>
  </si>
  <si>
    <t>Мероприятия по софинансированию расходных обязательств, направленных на формирование современной городской среды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</si>
  <si>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</si>
  <si>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</si>
  <si>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</si>
  <si>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</si>
  <si>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ПРОЧИЕ МЕЖБЮДЖЕТНЫЕ ТРАНСФЕРТЫ ОБЩЕГО ХАРАКТЕРА</t>
  </si>
  <si>
    <t>000000000</t>
  </si>
  <si>
    <t>Межбюджетные трансферты общего характера бюджетам субъектов Российской Федерации и муниципальных образований</t>
  </si>
  <si>
    <t>9110060019</t>
  </si>
  <si>
    <t>Обслуживание муниципального долга</t>
  </si>
  <si>
    <t>730</t>
  </si>
  <si>
    <t>700</t>
  </si>
  <si>
    <t>ФИЗИЧЕСКАЯ КУЛЬТУРА И СПОРТ</t>
  </si>
  <si>
    <t>1100</t>
  </si>
  <si>
    <t>Массовый спорт</t>
  </si>
  <si>
    <t>1102</t>
  </si>
  <si>
    <t>9110060201</t>
  </si>
  <si>
    <t xml:space="preserve">Реализация мероприятий перечня проектов народных инициатив </t>
  </si>
  <si>
    <t xml:space="preserve">Программные расходы органов местного самоуправления </t>
  </si>
  <si>
    <t>Муниципальная программа "Профилактика правонарушений в муниципальных образованиях Иркутского района"</t>
  </si>
  <si>
    <t>2290000000</t>
  </si>
  <si>
    <t xml:space="preserve">Мероприятия направленные на профилактику правонарушений </t>
  </si>
  <si>
    <t>2290099037</t>
  </si>
  <si>
    <t>2140000000</t>
  </si>
  <si>
    <t>2140099020</t>
  </si>
  <si>
    <t>Муниципальная программа "Предупреждение, ликвидация чрезвычайных чрезвычайных ситуаций и обеспечение пожарной безопасности на территории Иркутского района"</t>
  </si>
  <si>
    <t>Иные мероприятия</t>
  </si>
  <si>
    <t>21500S2390</t>
  </si>
  <si>
    <t>Муниципальная программа "Развитие физической культуры и спорта"</t>
  </si>
  <si>
    <t>Капитальные вложения в объекты муниципальной собственности в сфере физической культуры и спорта</t>
  </si>
  <si>
    <t>2150000000</t>
  </si>
  <si>
    <t>22800S2910</t>
  </si>
  <si>
    <t>228F255551</t>
  </si>
  <si>
    <t>Мероприятия на поддержку формирования современной городской среды за счет средств федерального и областного бюджета</t>
  </si>
  <si>
    <t>Муниципальная программа "Развитие культуры"</t>
  </si>
  <si>
    <t>Развитие сети  учреждений культурно-досугового типа в сельской местности</t>
  </si>
  <si>
    <t>20500S2780</t>
  </si>
  <si>
    <t>Приложение № 6</t>
  </si>
  <si>
    <t>Приложение № 8</t>
  </si>
  <si>
    <t>227</t>
  </si>
  <si>
    <t>Приложение № 10</t>
  </si>
  <si>
    <t>ОБРАЗОВАНИЕ</t>
  </si>
  <si>
    <t>0700</t>
  </si>
  <si>
    <t>0705</t>
  </si>
  <si>
    <t>Профессиональная подготовка, переподготовка и повышение квалификации</t>
  </si>
  <si>
    <t>Приложение № 1</t>
  </si>
  <si>
    <t xml:space="preserve">Код главного администратора доходов </t>
  </si>
  <si>
    <t>Код бюджетной классификации Российской Федерации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</si>
  <si>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</si>
  <si>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</si>
  <si>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</si>
  <si>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</si>
  <si>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</si>
  <si>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</si>
  <si>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организации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</si>
  <si>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</si>
  <si>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</si>
  <si>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</si>
  <si>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</si>
  <si>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</si>
  <si>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</si>
  <si>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</si>
  <si>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</si>
  <si>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</si>
  <si>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</si>
  <si>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</si>
  <si>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</si>
  <si>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</si>
  <si>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</si>
  <si>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</si>
  <si>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</si>
  <si>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</si>
  <si>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</si>
  <si>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</si>
  <si>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</si>
  <si>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</si>
  <si>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</si>
  <si>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</si>
  <si>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</si>
  <si>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</si>
  <si>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</si>
  <si>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</si>
  <si>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</si>
  <si>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</si>
  <si>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</si>
  <si>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</si>
  <si>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</si>
  <si>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</si>
  <si>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</si>
  <si>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</si>
  <si>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</si>
  <si>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ТРАНСПОРТНЫЙ НАЛОГ</t>
  </si>
  <si>
    <t>1 06 04000 02 0000 110</t>
  </si>
  <si>
    <t>Транспортный налог с физических лиц</t>
  </si>
  <si>
    <t>1 06 04012 02 0000 110</t>
  </si>
  <si>
    <t xml:space="preserve">Земельный налог 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</si>
  <si>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</si>
  <si>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</si>
  <si>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</si>
  <si>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</si>
  <si>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</si>
  <si>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</si>
  <si>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</si>
  <si>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</si>
  <si>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</si>
  <si>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</si>
  <si>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</si>
  <si>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</si>
  <si>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</si>
  <si>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</si>
  <si>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</si>
  <si>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</si>
  <si>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</si>
  <si>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</si>
  <si>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</si>
  <si>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</si>
  <si>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</si>
  <si>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</si>
  <si>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</si>
  <si>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</si>
  <si>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</si>
  <si>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</si>
  <si>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</si>
  <si>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</si>
  <si>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</si>
  <si>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ШТРАФЫ, САНКЦИИ, ВОЗМЕЩЕНИЕ УЩЕРБА</t>
  </si>
  <si>
    <t>000 1 16 00000 00 0000 000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</si>
  <si>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</si>
  <si>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000 1 16 33000 00 0000  000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</si>
  <si>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</si>
  <si>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000 1 16 33050100 0000  140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</si>
  <si>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</si>
  <si>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000 1 16 33050106 0000  140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</si>
  <si>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</si>
  <si>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</si>
  <si>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</si>
  <si>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</si>
  <si>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</si>
  <si>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</si>
  <si>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</si>
  <si>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</si>
  <si>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</si>
  <si>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000 2 02 01000 00 0000 150</t>
  </si>
  <si>
    <t>Дотации на выравнивание бюджетной обеспеченности</t>
  </si>
  <si>
    <t>000 2 02 01001 00 0000 150</t>
  </si>
  <si>
    <t>Дотации бюджетам сельских поселений на выравнивание бюджетной обеспеченности</t>
  </si>
  <si>
    <t>000 2 02 01001 10 0000 150</t>
  </si>
  <si>
    <t>Субсидии бюджетам субъектов Российской Федерации и муниципальных образований (межбюджетные субсидии)</t>
  </si>
  <si>
    <t>000 2 02 20000 00 0000 150</t>
  </si>
  <si>
    <t>Субсидия бюджетам сельских поселений на реализацию программ формирования современной городской среды</t>
  </si>
  <si>
    <t>000 2 02 25555 10 0000 150</t>
  </si>
  <si>
    <t xml:space="preserve">Субсидии бюджетам на софинансирование капитальных вложений в объекты муниципальной собственности
</t>
  </si>
  <si>
    <t>000 2 02 20077 00 0000 150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</si>
  <si>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</si>
  <si>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000 2 02 20077 10 0000 150</t>
  </si>
  <si>
    <t>000 2 02 27112 10 0000 150</t>
  </si>
  <si>
    <t xml:space="preserve">Субсидии бюджетам сельских поселений на софинансирование капитальных вложений в объекты муниципальной собственности
</t>
  </si>
  <si>
    <t>Прочие субсидии</t>
  </si>
  <si>
    <t>000 2 02 29999 00 0000 150</t>
  </si>
  <si>
    <t>Прочие субсидии бюджетам сельских поселений</t>
  </si>
  <si>
    <t>737</t>
  </si>
  <si>
    <t>000 2 02 29999 10 0000 150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</si>
  <si>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</si>
  <si>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</si>
  <si>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</si>
  <si>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 xml:space="preserve"> 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</si>
  <si>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</si>
  <si>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</si>
  <si>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</si>
  <si>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</si>
  <si>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</si>
  <si>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</si>
  <si>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ДОХОДЫ ОТ ПРЕДПРИНИМАТЕЛЬСКОЙ И ИНОЙ ПРИНОСЯЩЕЙ ДОХОД ДЕЯТЕЛЬНОСТИ</t>
  </si>
  <si>
    <t xml:space="preserve"> 3 00 00000 00 0000 000</t>
  </si>
  <si>
    <t>ДОХОДЫ ОТ ПРОДАЖИ ТОВАРОВ И УСЛУГ</t>
  </si>
  <si>
    <t xml:space="preserve"> 3 02 00000 00 0000 000</t>
  </si>
  <si>
    <t>Доходы от оказания услуг</t>
  </si>
  <si>
    <t xml:space="preserve"> 3 02 01000 00 0000 130</t>
  </si>
  <si>
    <t>*Доходы от оказания услуг учреждениями, находящимися в ведении органов местного самоуправления поселений</t>
  </si>
  <si>
    <t xml:space="preserve"> 3 02 01050 10 0000 130</t>
  </si>
  <si>
    <t>Итого доходов</t>
  </si>
  <si>
    <t>Приложение № 12</t>
  </si>
  <si>
    <t>ИСТОЧНИКИ ВНУТРЕННЕГО ФИНАНСИРОВАНИЯ ДЕФИЦИТА БЮДЖЕТА</t>
  </si>
  <si>
    <t>Код</t>
  </si>
  <si>
    <t>000 01 00 00 00 00 0000 000</t>
  </si>
  <si>
    <t>000 01 02 00 00 00 0000 700</t>
  </si>
  <si>
    <t>000 01 02 00 00 10 0000 710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</si>
  <si>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</si>
  <si>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</si>
  <si>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</si>
  <si>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</si>
  <si>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</si>
  <si>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</si>
  <si>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</si>
  <si>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</si>
  <si>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</si>
  <si>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</si>
  <si>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</si>
  <si>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</si>
  <si>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</si>
  <si>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</si>
  <si>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</si>
  <si>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</si>
  <si>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</si>
  <si>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</si>
  <si>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</si>
  <si>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</si>
  <si>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1000</t>
  </si>
  <si>
    <t>СОЦИАЛЬНАЯ ПОЛИТИКА</t>
  </si>
  <si>
    <t>1006</t>
  </si>
  <si>
    <t>Другие вопросы в области социальной политики</t>
  </si>
  <si>
    <t>Муниципальная программа "Доступная среда для инвалидов и маломобильных групп населения"</t>
  </si>
  <si>
    <t>2310000000</t>
  </si>
  <si>
    <t>2310099000</t>
  </si>
  <si>
    <t>2310099038</t>
  </si>
  <si>
    <t>Мероприятия, направленные на реализацию программы</t>
  </si>
  <si>
    <t>Приложение № 2</t>
  </si>
  <si>
    <t>2022 год</t>
  </si>
  <si>
    <t xml:space="preserve"> 1 13 00000 00 0000 000</t>
  </si>
  <si>
    <t>Прочие доходы от оказания платных услуг и компенсации затрат государства</t>
  </si>
  <si>
    <t xml:space="preserve"> 1 13 03000 00 0000 130</t>
  </si>
  <si>
    <t>Прочие доходы от оказания платных услуг получателями средств бюджетов поселений и компенсации затрат государства</t>
  </si>
  <si>
    <t xml:space="preserve"> 1 13 03050 10 0000 130</t>
  </si>
  <si>
    <t>000 1 14 00000 00 0000  000</t>
  </si>
  <si>
    <t>000 1 14 02030 10 0000  410</t>
  </si>
  <si>
    <t>000 1 14 02053 10 0000  410</t>
  </si>
  <si>
    <t>000 1 16 00000 00 0000  000</t>
  </si>
  <si>
    <t>0000 2 02 01000 00 0000 151</t>
  </si>
  <si>
    <t>Субсидия бюджетам на реализацию программ формирования современной городской среды</t>
  </si>
  <si>
    <t>000 2 02 25555 00 0000 150</t>
  </si>
  <si>
    <t>Приложение № 7</t>
  </si>
  <si>
    <t xml:space="preserve">РАСПРЕДЕЛЕНИЕ БЮДЖЕТНЫХ АССИГНОВАНИЙ ПО РАЗДЕЛАМ </t>
  </si>
  <si>
    <t xml:space="preserve">И ПОДРАЗДЕЛАМ КЛАССИФИКАЦИИ РАСХОДОВ БЮДЖЕТОВ </t>
  </si>
  <si>
    <t>ЗДРАВООХРАНЕНИЕ</t>
  </si>
  <si>
    <t>0900</t>
  </si>
  <si>
    <t>Амбулаторная помощь</t>
  </si>
  <si>
    <t>0902</t>
  </si>
  <si>
    <t>Приложение № 9</t>
  </si>
  <si>
    <t xml:space="preserve"> ПО РАЗДЕЛАМ, ПОДРАЗДЕЛАМ, ЦЕЛЕВЫМ СТАТЬЯМ И ВИДАМ РАСХОДОВ</t>
  </si>
  <si>
    <t>3</t>
  </si>
  <si>
    <t>0,7</t>
  </si>
  <si>
    <t>Ззакупка товаров, работ и услуг для обеспечения государственных (муниципальных) нужд</t>
  </si>
  <si>
    <t>91.1.60.07</t>
  </si>
  <si>
    <t>91.1.60.08</t>
  </si>
  <si>
    <t>2020000000</t>
  </si>
  <si>
    <t>2020099000</t>
  </si>
  <si>
    <t>Муниципальная программа "Энергосбережение и повышение энергетической эффективности на территории Иркутской области"</t>
  </si>
  <si>
    <t>2090000000</t>
  </si>
  <si>
    <t>2090099000</t>
  </si>
  <si>
    <t>Реализация региональных программ в области энергосбережения и повышения энергетической эффективности за счет средств местного бюджета</t>
  </si>
  <si>
    <t>2090099013</t>
  </si>
  <si>
    <t>728,7</t>
  </si>
  <si>
    <t>91100S2370</t>
  </si>
  <si>
    <t>Поликлиники, амбулатории, диагностические центры</t>
  </si>
  <si>
    <t>9110060017</t>
  </si>
  <si>
    <t>91.1.60.17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</si>
  <si>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</si>
  <si>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 власти (гос оргшанов), органов местного самоупарвления либодолжностных лиц этих органов, а также в результате деятельности казенных учреждений</t>
  </si>
  <si>
    <t>91.1.60.20</t>
  </si>
  <si>
    <t>Приложение № 11</t>
  </si>
  <si>
    <t>91.1.61.03</t>
  </si>
  <si>
    <t>Приложение № 13</t>
  </si>
  <si>
    <t>ИСТОЧНИКИ ВНУТРЕННЕГО ФИНАНСИРОВАНИЯ ДЕФИЦИТА</t>
  </si>
  <si>
    <t>2023 год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</si>
  <si>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</si>
  <si>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</si>
  <si>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Приложение № 3</t>
  </si>
  <si>
    <t xml:space="preserve">"О бюджете Молодежного </t>
  </si>
  <si>
    <t>ПЕРЕЧЕНЬ ГЛАВНЫХ АДМИНИСТРАТОРОВ ДОХОДОВ</t>
  </si>
  <si>
    <t>БЮДЖЕТА МОЛОДЕЖНОГО МУНИЦИПАЛЬНОГО ОБРАЗОВАНИЯ-</t>
  </si>
  <si>
    <t>ОРГАНОВ МЕСТНОГО САМОУПРАВЛЕНИЯ</t>
  </si>
  <si>
    <t>Код  главного администратора доходов</t>
  </si>
  <si>
    <t>Код бюджетной классификации доходов</t>
  </si>
  <si>
    <t>Наименование главного администратора доходов</t>
  </si>
  <si>
    <t>Управление Федеральной налоговой службы по Иркутской области</t>
  </si>
  <si>
    <t>1 01 02000 01 0000 110</t>
  </si>
  <si>
    <t>1 05 03000 01 0000 110</t>
  </si>
  <si>
    <t>1 06 01000 00 0000 110</t>
  </si>
  <si>
    <t>1 06 06000 00 0000 110</t>
  </si>
  <si>
    <t>Земельный налог</t>
  </si>
  <si>
    <t>Задолженность и перерасчеты по отмененным налогам, сборам и иным обязательным платежам</t>
  </si>
  <si>
    <t>Комитет по управлению муниципальным имуществом Иркутского района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</si>
  <si>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</si>
  <si>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</si>
  <si>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</si>
  <si>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 за земельные участки,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</si>
  <si>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</si>
  <si>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</si>
  <si>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Администрация Молодежного муниципального образования-Администрация сельского поселения</t>
  </si>
  <si>
    <t>1 08 04020 01 1000 110</t>
  </si>
  <si>
    <t>1 08 04020 01 4000 110</t>
  </si>
  <si>
    <t>1 08 07175 01 1000 110</t>
  </si>
  <si>
    <t>Государственная пошлина за выдачу органам местного самоуправления поселения специального разрешения на движение по автомобильным дорогам транспортного средства, осуществляющих перевозки опасных, тяжеловесных и (или) крупногабаритных грузов, зачисляемая в бюджеты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</si>
  <si>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</si>
  <si>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</si>
  <si>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</si>
  <si>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</si>
  <si>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</si>
  <si>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</si>
  <si>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</si>
  <si>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</si>
  <si>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</si>
  <si>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</si>
  <si>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</si>
  <si>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</si>
  <si>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1 16 07010 10 0000 140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</si>
  <si>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
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</si>
  <si>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</si>
  <si>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</si>
  <si>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</si>
  <si>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</si>
  <si>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</si>
  <si>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</si>
  <si>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1 16 10123 01 1000 140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</si>
  <si>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</si>
  <si>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1 16 10123 01 4000 140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</si>
  <si>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</si>
  <si>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</si>
  <si>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</si>
  <si>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</si>
  <si>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2 00 00000 00 0000 000</t>
  </si>
  <si>
    <r>
      <t>Безвозмездные поступления</t>
    </r>
    <r>
      <rPr>
        <vertAlign val="superscript"/>
        <sz val="11"/>
        <rFont val="Courier New"/>
        <family val="3"/>
      </rPr>
      <t>1,2</t>
    </r>
  </si>
  <si>
    <t>2 02 15001 10 0000 150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</si>
  <si>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</si>
  <si>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</si>
  <si>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2 02 29999 10 0000 150</t>
  </si>
  <si>
    <t>2 02 35118 10 0000 150</t>
  </si>
  <si>
    <t>2 02 30024 10 0000 150</t>
  </si>
  <si>
    <t>2 02 49999 10 0000 150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</si>
  <si>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</si>
  <si>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</si>
  <si>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</si>
  <si>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</si>
  <si>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Администрирование поступлений осуществляется главным администратором по всем подгруппам, статьям, подстатьям, элементам соответствующей группы кода вида доходов и кодам подвидов доходов, указанным в группировочном коде бюджетной классификации.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</si>
  <si>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В части доходов, зачисляемых в бюджет Молодежного муниципального образования</t>
    </r>
  </si>
  <si>
    <t>Приложение № 4</t>
  </si>
  <si>
    <t>ТЕРРИТОРИАЛЬНЫХ ОРГАНОВ ФЕДЕРАЛЬНЫХ ОРГАНОВ ГОСУДАРСТВЕННОЙ ВЛАСТИ</t>
  </si>
  <si>
    <t>Управление Федерального казначейства по Иркутской области</t>
  </si>
  <si>
    <t>1 03 02000 01 0000 110</t>
  </si>
  <si>
    <r>
      <t>Налог на доходы физических лиц</t>
    </r>
    <r>
      <rPr>
        <vertAlign val="superscript"/>
        <sz val="11"/>
        <rFont val="Courier New"/>
        <family val="3"/>
      </rPr>
      <t>1,2</t>
    </r>
  </si>
  <si>
    <t>1 06 01000 01 0000 110</t>
  </si>
  <si>
    <t>1 06 06030 00 0000 110</t>
  </si>
  <si>
    <t>1 06 06040 00 0000 110</t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</si>
  <si>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Администрирование поступлений осуществляется главным администратором по всем  подстатьям соответствующей статьи кода вида доходов и кодам подвидов доходов, указанным в группировочном коде бюджетной классификации.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</si>
  <si>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В части доходов, зачисляемых в бюджет Молодежного муниципального образования.</t>
    </r>
  </si>
  <si>
    <t xml:space="preserve">        Приложение № 5</t>
  </si>
  <si>
    <t xml:space="preserve">        к решению Думы Молодежного</t>
  </si>
  <si>
    <t xml:space="preserve">        муниципального образования</t>
  </si>
  <si>
    <t xml:space="preserve">        "О бюджете Молодежного </t>
  </si>
  <si>
    <t>ПЕРЕЧЕНЬ ГЛАВНЫХ АДМИНИСТРАТОРОВ ИСТОЧНИКОВ ФИНАНСИРОВАНИЯ ДЕФИЦИТА</t>
  </si>
  <si>
    <t xml:space="preserve"> БЮДЖЕТА МОЛОДЕЖНОГО МУНИЦИПАЛЬНОГО ОБРАЗОВАНИЯ</t>
  </si>
  <si>
    <t>01 05 00 00 00 0000 000</t>
  </si>
  <si>
    <t>Изменение остатков средств на счетах по учету средств бюджета</t>
  </si>
  <si>
    <t>Прочие доходы от оказания платных услуг (работ) получателями средств бюджетов поселений</t>
  </si>
  <si>
    <t xml:space="preserve">                            Приложение № 14</t>
  </si>
  <si>
    <t xml:space="preserve">                            к решению Думы Молодежного</t>
  </si>
  <si>
    <t xml:space="preserve">                            муниципального образования</t>
  </si>
  <si>
    <t xml:space="preserve">                            "О бюджете Молодежного</t>
  </si>
  <si>
    <t>Виды долговых обязательств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</si>
  <si>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</si>
  <si>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</si>
  <si>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</si>
  <si>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</si>
  <si>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</si>
  <si>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</si>
  <si>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</si>
  <si>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 xml:space="preserve">                             Приложение № 15</t>
  </si>
  <si>
    <t xml:space="preserve">                             к решению Думы Молодежного</t>
  </si>
  <si>
    <t xml:space="preserve">                             муниципального образования</t>
  </si>
  <si>
    <t xml:space="preserve">                             "О бюджете Молодежного</t>
  </si>
  <si>
    <t>Муниципальная программа "Предупреждение, ликвидация чрезвычайных ситуаций и обеспечение пожарной безопасности на территории Иркутского района"</t>
  </si>
  <si>
    <t>4558,3</t>
  </si>
  <si>
    <t>=</t>
  </si>
  <si>
    <t>2059,9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</si>
  <si>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</si>
  <si>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</si>
  <si>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</si>
  <si>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</si>
  <si>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муниципального образования на 2022 год</t>
  </si>
  <si>
    <t>и на плановый период 2023 и 2024 годов"</t>
  </si>
  <si>
    <t>от  00.12.2021 г.  № 00-00/дсп</t>
  </si>
  <si>
    <t>2024 год</t>
  </si>
  <si>
    <t>ПРОГНОЗИРУЕМЫЕ ДОХОДЫ БЮДЖЕТА МОЛОДЕЖНОГО МУНИЦИПАЛЬНОГО ОБРАЗОВАНИЯ НА ПЛАНОВЫЙ ПЕРИОД 2023 И 2024 ГОДОВ</t>
  </si>
  <si>
    <t>182 1 00 00000 00 0000 000</t>
  </si>
  <si>
    <t>182 1 01 00000 00 0000 000</t>
  </si>
  <si>
    <t>182 1 01 02000 01 0000 110</t>
  </si>
  <si>
    <t xml:space="preserve"> 182 1 01 02010 01 0000 110</t>
  </si>
  <si>
    <t>182 1 01 02020 01 0000 110</t>
  </si>
  <si>
    <t>182 1 01 02030 01 0000 110</t>
  </si>
  <si>
    <t>182 1 01 02040 01 0000 110</t>
  </si>
  <si>
    <t>100 1 03 00000 00 0000 000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</si>
  <si>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</si>
  <si>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</si>
  <si>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</si>
  <si>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</si>
  <si>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</si>
  <si>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</si>
  <si>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100 1 03 02260 01 0000 110</t>
  </si>
  <si>
    <t>100 1 03 02261 01 0000 110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</si>
  <si>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</si>
  <si>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</si>
  <si>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</si>
  <si>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</si>
  <si>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</si>
  <si>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</si>
  <si>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</si>
  <si>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</si>
  <si>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</si>
  <si>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</si>
  <si>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</si>
  <si>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737 1 08 00000 00 0000 000</t>
  </si>
  <si>
    <t>737 1 08 04000 01 0000 110</t>
  </si>
  <si>
    <t>737 1 08 04020 01 0000 110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</si>
  <si>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</si>
  <si>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737 1 08 04020 01 1000 110</t>
  </si>
  <si>
    <t>737 1 11 00000 00 0000 000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</si>
  <si>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</si>
  <si>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737 1 11 05000 00 0000 120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</si>
  <si>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</si>
  <si>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737 1 11 05020 00 0000 120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</si>
  <si>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</si>
  <si>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737 1 11 05025 10 0000 120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</si>
  <si>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</si>
  <si>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737 1 11 09000 00 0000 120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</si>
  <si>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</si>
  <si>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737 1 11 09040 00 0000 120</t>
  </si>
  <si>
    <t>737 1 11 09045 10 0000 120</t>
  </si>
  <si>
    <t>737 1 13 00000 00 0000 000</t>
  </si>
  <si>
    <t>737 1 13 02000 00 0000 130</t>
  </si>
  <si>
    <t>Прочие доходы от компенсации затрат государства</t>
  </si>
  <si>
    <t>737 1 13 02990 00 0000 130</t>
  </si>
  <si>
    <t>737 1 13 02995 10 0000 130</t>
  </si>
  <si>
    <t>737 1 14 00000 00 0000 000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</si>
  <si>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</si>
  <si>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737 1 14 06300 00 0000 430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</si>
  <si>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</si>
  <si>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737 1 14 06320 00 0000 430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</si>
  <si>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</si>
  <si>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737 1 14 06325 10 0000 430</t>
  </si>
  <si>
    <t>737 2 00 00000 00 0000 000</t>
  </si>
  <si>
    <t>737 2 02 00000 00 0000 000</t>
  </si>
  <si>
    <t>737 2 02 20000 00 0000 150</t>
  </si>
  <si>
    <t>737 2 02 25555 10 0000 150</t>
  </si>
  <si>
    <t>737 2 02 29999 00 0000 150</t>
  </si>
  <si>
    <t>737 2 02 29999 10 0000 150</t>
  </si>
  <si>
    <t>737 2 02 30000 00 0000 150</t>
  </si>
  <si>
    <t>737 2 02 30024 00 0000 150</t>
  </si>
  <si>
    <t>737 2 02 30024 10 0000 150</t>
  </si>
  <si>
    <t>737 2 02 35118 00 0000 150</t>
  </si>
  <si>
    <t>737 2 02 35118 10 0000 150</t>
  </si>
  <si>
    <t>737 2 02 40000 00 0000 150</t>
  </si>
  <si>
    <t>737 2 02 49999 00 0000 150</t>
  </si>
  <si>
    <t>737 2 02 49999 10 0000 150</t>
  </si>
  <si>
    <t>образования на 2022 год и на плановый</t>
  </si>
  <si>
    <t>период 2023 и 2024 годов"</t>
  </si>
  <si>
    <t>ПРОГНОЗИРУЕМЫЕ ДОХОДЫ БЮДЖЕТА МОЛОДЕЖНОГО МУНИЦИПАЛЬНОГО ОБРАЗОВАНИЯ НА 2022 ГОД</t>
  </si>
  <si>
    <t>1 14 06325 10 0000 430</t>
  </si>
  <si>
    <t xml:space="preserve">        муниципального образования на 2022 год</t>
  </si>
  <si>
    <t xml:space="preserve">        и на плановый период 2023 и 2024 годов"</t>
  </si>
  <si>
    <t xml:space="preserve">        от  00.12.2021 г.  № 00-00/дсп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</si>
  <si>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</si>
  <si>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</si>
  <si>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</si>
  <si>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</si>
  <si>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</si>
  <si>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</si>
  <si>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муниципального образования 2022 год</t>
  </si>
  <si>
    <t>от 00.12.2021 г. № 00-00/дсп</t>
  </si>
  <si>
    <t>2140099000</t>
  </si>
  <si>
    <t>Уплата иных платежей</t>
  </si>
  <si>
    <t>247</t>
  </si>
  <si>
    <t>на 2022 год и на плановый</t>
  </si>
  <si>
    <t>РАСХОДОВ КЛАССИФИКАЦИИ РАСХОДОВ БЮДЖЕТОВ НА 2022 ГОД</t>
  </si>
  <si>
    <t>957,2</t>
  </si>
  <si>
    <t>НА ПЛАНОВЫЙ ПЕРИОД 2023 И 2024 ГОДОВ</t>
  </si>
  <si>
    <t>РАСПРЕДЕЛЕНИЕ БЮДЖЕТНЫХ АССИГНОВАНИЙ ПО РАЗДЕЛАМ И ПОДРАЗДЕЛАМ КЛАССИФИКАЦИИ РАСХОДОВ БЮДЖЕТОВ НА 2022 ГОД</t>
  </si>
  <si>
    <t>100,5</t>
  </si>
  <si>
    <t>2249,1</t>
  </si>
  <si>
    <t>1760</t>
  </si>
  <si>
    <t>489,1</t>
  </si>
  <si>
    <t>на 2022 год и на плановый период</t>
  </si>
  <si>
    <t>2023 и 2024 годов"</t>
  </si>
  <si>
    <t xml:space="preserve"> КЛАССИФИКАЦИИ РАСХОДОВ БЮДЖЕТОВ НА ПЛАНОВЫЙ ПЕРИОД 2023 И 2024 ГОДОВ</t>
  </si>
  <si>
    <t xml:space="preserve">2023 год </t>
  </si>
  <si>
    <t>2950,5</t>
  </si>
  <si>
    <t>30,5</t>
  </si>
  <si>
    <t>2365,7</t>
  </si>
  <si>
    <t>1,3</t>
  </si>
  <si>
    <t>1608,1</t>
  </si>
  <si>
    <t>от 00.12.2021 г.  № 00-00/дсп</t>
  </si>
  <si>
    <t>БЮДЖЕТА ММО НА ПЛАНОВЫЙ ПЕРИОД 2023 И 2024 ГОДОВ</t>
  </si>
  <si>
    <t xml:space="preserve">                            на 2022 год и на плановый период</t>
  </si>
  <si>
    <t xml:space="preserve">                            2023 и 2024 годов"</t>
  </si>
  <si>
    <t xml:space="preserve">                            от  00.12.2021 г.  № 00-00/дсп</t>
  </si>
  <si>
    <t xml:space="preserve">                             на 2022 год и на плановый период</t>
  </si>
  <si>
    <t xml:space="preserve">                             2023 и 2024 годов"</t>
  </si>
  <si>
    <t xml:space="preserve">                             от  00.12.2021 г.  № 00-00/дсп</t>
  </si>
  <si>
    <t>ПРОГРАММА МУНИЦИПАЛЬНЫХ ВНУТРЕННИХ ЗАИМСТВОВАНИЙ МОЛОДЕЖНОГО МУНИЦИПАЛЬНОГО ОБРАЗОВАНИЯ НА 2022 ГОД</t>
  </si>
  <si>
    <t>ПРОГРАММА МУНИЦИПАЛЬНЫХ ВНУТРЕННИХ ЗАИМСТВОВАНИЙ МОЛОДЕЖНОГО МУНИЦИПАЛЬНОГО ОБРАЗОВАНИЯ НА ПЛАНОВЫЙ ПЕРИОД 2023 И 2024 ГОДОВ</t>
  </si>
  <si>
    <t>Привлечение кредитов от кредитных организаций бюджетами сельских поселений в валюте Российской Федерации</t>
  </si>
  <si>
    <t>Привлечение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</si>
  <si>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</si>
  <si>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Источники внутреннего финансирования дефицита бюджета</t>
  </si>
  <si>
    <t xml:space="preserve"> МОЛОДЕЖНОГО МУНИЦИПАЛЬНОГО ОБРАЗОВАНИЯ НА 2022 ГОД 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</si>
  <si>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ММО НА 2022 ГОД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</si>
  <si>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ММО НА ПЛАНОВЫЙ ПЕРИОД 2023 И 2024 ГОДОВ</t>
  </si>
  <si>
    <t>291,3</t>
  </si>
  <si>
    <t>22706,8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</si>
</sst>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#,##0.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name val="Courier"/>
      <family val="3"/>
    </font>
    <font>
      <b/>
      <sz val="11"/>
      <name val="Courier New"/>
      <family val="3"/>
    </font>
    <font>
      <sz val="11"/>
      <name val="Courier New"/>
      <family val="3"/>
    </font>
    <font>
      <b/>
      <sz val="15"/>
      <name val="Arial"/>
      <family val="2"/>
    </font>
    <font>
      <sz val="11"/>
      <color indexed="8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8"/>
      <name val="Courier New"/>
      <family val="3"/>
    </font>
    <font>
      <i/>
      <sz val="11"/>
      <name val="Courier New"/>
      <family val="3"/>
    </font>
    <font>
      <b/>
      <i/>
      <sz val="11"/>
      <name val="Courier New"/>
      <family val="3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ourier New"/>
      <family val="3"/>
    </font>
    <font>
      <vertAlign val="superscript"/>
      <sz val="11"/>
      <name val="Courier New"/>
      <family val="3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ourier New"/>
      <family val="3"/>
    </font>
    <font>
      <b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ourier New"/>
      <family val="3"/>
    </font>
    <font>
      <sz val="11"/>
      <color indexed="63"/>
      <name val="Courier New"/>
      <family val="3"/>
    </font>
    <font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2272F"/>
      <name val="Courier New"/>
      <family val="3"/>
    </font>
    <font>
      <sz val="11"/>
      <color rgb="FF22272F"/>
      <name val="Courier New"/>
      <family val="3"/>
    </font>
    <font>
      <sz val="11"/>
      <color rgb="FF000000"/>
      <name val="Courier New"/>
      <family val="3"/>
    </font>
    <font>
      <sz val="10"/>
      <color theme="1"/>
      <name val="Courier New"/>
      <family val="3"/>
    </font>
    <font>
      <b/>
      <sz val="11"/>
      <color rgb="FF000000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>
      <alignment horizontal="left" wrapText="1" indent="2"/>
      <protection/>
    </xf>
    <xf numFmtId="0" fontId="6" fillId="0" borderId="1">
      <alignment horizontal="left" wrapText="1" indent="2"/>
      <protection/>
    </xf>
    <xf numFmtId="49" fontId="53" fillId="0" borderId="2">
      <alignment horizontal="center"/>
      <protection/>
    </xf>
    <xf numFmtId="49" fontId="53" fillId="0" borderId="2">
      <alignment horizontal="center"/>
      <protection/>
    </xf>
    <xf numFmtId="0" fontId="6" fillId="0" borderId="3">
      <alignment horizontal="left" wrapText="1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4" fillId="26" borderId="4" applyNumberFormat="0" applyAlignment="0" applyProtection="0"/>
    <xf numFmtId="0" fontId="55" fillId="27" borderId="5" applyNumberFormat="0" applyAlignment="0" applyProtection="0"/>
    <xf numFmtId="0" fontId="56" fillId="27" borderId="4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28" borderId="10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left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172" fontId="9" fillId="0" borderId="13" xfId="0" applyNumberFormat="1" applyFont="1" applyFill="1" applyBorder="1" applyAlignment="1">
      <alignment horizontal="center" vertical="center"/>
    </xf>
    <xf numFmtId="172" fontId="8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justify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172" fontId="16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justify" vertical="center"/>
    </xf>
    <xf numFmtId="183" fontId="9" fillId="0" borderId="13" xfId="0" applyNumberFormat="1" applyFont="1" applyFill="1" applyBorder="1" applyAlignment="1">
      <alignment horizontal="justify" vertical="center" wrapText="1"/>
    </xf>
    <xf numFmtId="0" fontId="9" fillId="0" borderId="15" xfId="37" applyNumberFormat="1" applyFont="1" applyBorder="1" applyAlignment="1" applyProtection="1">
      <alignment horizontal="justify" vertical="center" wrapText="1"/>
      <protection/>
    </xf>
    <xf numFmtId="0" fontId="8" fillId="0" borderId="13" xfId="0" applyFont="1" applyFill="1" applyBorder="1" applyAlignment="1">
      <alignment horizontal="justify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/>
    </xf>
    <xf numFmtId="0" fontId="11" fillId="0" borderId="13" xfId="0" applyFont="1" applyBorder="1" applyAlignment="1">
      <alignment horizontal="justify"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172" fontId="15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justify" vertical="center" wrapText="1"/>
    </xf>
    <xf numFmtId="49" fontId="16" fillId="0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justify" vertical="center"/>
    </xf>
    <xf numFmtId="0" fontId="9" fillId="0" borderId="13" xfId="37" applyNumberFormat="1" applyFont="1" applyBorder="1" applyAlignment="1" applyProtection="1">
      <alignment horizontal="justify" vertical="center" wrapText="1"/>
      <protection/>
    </xf>
    <xf numFmtId="0" fontId="9" fillId="0" borderId="16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justify" vertical="center" wrapText="1"/>
    </xf>
    <xf numFmtId="0" fontId="13" fillId="0" borderId="13" xfId="0" applyFont="1" applyBorder="1" applyAlignment="1">
      <alignment/>
    </xf>
    <xf numFmtId="49" fontId="13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9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9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9" fillId="0" borderId="14" xfId="0" applyFont="1" applyBorder="1" applyAlignment="1">
      <alignment horizontal="left" vertical="justify" wrapText="1"/>
    </xf>
    <xf numFmtId="172" fontId="9" fillId="33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justify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9" fillId="33" borderId="15" xfId="37" applyNumberFormat="1" applyFont="1" applyFill="1" applyBorder="1" applyAlignment="1" applyProtection="1">
      <alignment horizontal="justify" vertical="center" wrapText="1"/>
      <protection/>
    </xf>
    <xf numFmtId="0" fontId="9" fillId="33" borderId="13" xfId="0" applyFont="1" applyFill="1" applyBorder="1" applyAlignment="1">
      <alignment/>
    </xf>
    <xf numFmtId="0" fontId="9" fillId="33" borderId="13" xfId="0" applyFont="1" applyFill="1" applyBorder="1" applyAlignment="1">
      <alignment horizontal="justify" vertical="center"/>
    </xf>
    <xf numFmtId="0" fontId="9" fillId="33" borderId="13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9" fillId="0" borderId="0" xfId="58" applyFont="1" applyFill="1" applyAlignment="1">
      <alignment horizontal="right"/>
      <protection/>
    </xf>
    <xf numFmtId="3" fontId="8" fillId="0" borderId="13" xfId="0" applyNumberFormat="1" applyFont="1" applyFill="1" applyBorder="1" applyAlignment="1">
      <alignment horizontal="center" vertical="center" wrapText="1"/>
    </xf>
    <xf numFmtId="0" fontId="8" fillId="0" borderId="13" xfId="58" applyFont="1" applyFill="1" applyBorder="1" applyAlignment="1">
      <alignment horizontal="center" vertical="center" wrapText="1"/>
      <protection/>
    </xf>
    <xf numFmtId="49" fontId="8" fillId="0" borderId="13" xfId="0" applyNumberFormat="1" applyFont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1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2" fontId="9" fillId="34" borderId="13" xfId="0" applyNumberFormat="1" applyFont="1" applyFill="1" applyBorder="1" applyAlignment="1">
      <alignment vertical="center" wrapText="1"/>
    </xf>
    <xf numFmtId="1" fontId="9" fillId="34" borderId="13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172" fontId="9" fillId="34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wrapText="1"/>
    </xf>
    <xf numFmtId="0" fontId="9" fillId="0" borderId="20" xfId="34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8" fillId="0" borderId="20" xfId="34" applyNumberFormat="1" applyFont="1" applyBorder="1" applyAlignment="1" applyProtection="1">
      <alignment vertical="center" wrapText="1"/>
      <protection/>
    </xf>
    <xf numFmtId="0" fontId="9" fillId="0" borderId="20" xfId="34" applyNumberFormat="1" applyFont="1" applyBorder="1" applyAlignment="1" applyProtection="1">
      <alignment horizontal="left" vertical="center" wrapText="1"/>
      <protection/>
    </xf>
    <xf numFmtId="1" fontId="9" fillId="0" borderId="13" xfId="0" applyNumberFormat="1" applyFont="1" applyBorder="1" applyAlignment="1">
      <alignment horizontal="left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0" fontId="9" fillId="33" borderId="13" xfId="0" applyFont="1" applyFill="1" applyBorder="1" applyAlignment="1">
      <alignment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justify" wrapText="1"/>
    </xf>
    <xf numFmtId="3" fontId="9" fillId="0" borderId="13" xfId="0" applyNumberFormat="1" applyFont="1" applyBorder="1" applyAlignment="1">
      <alignment horizontal="left" vertical="center"/>
    </xf>
    <xf numFmtId="1" fontId="9" fillId="0" borderId="13" xfId="0" applyNumberFormat="1" applyFont="1" applyBorder="1" applyAlignment="1">
      <alignment horizontal="center" vertical="justify"/>
    </xf>
    <xf numFmtId="1" fontId="8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vertical="justify"/>
    </xf>
    <xf numFmtId="0" fontId="8" fillId="0" borderId="13" xfId="0" applyFont="1" applyBorder="1" applyAlignment="1">
      <alignment/>
    </xf>
    <xf numFmtId="1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2" fillId="0" borderId="0" xfId="60" applyFont="1">
      <alignment/>
      <protection/>
    </xf>
    <xf numFmtId="0" fontId="7" fillId="0" borderId="0" xfId="0" applyFont="1" applyAlignment="1">
      <alignment horizontal="right"/>
    </xf>
    <xf numFmtId="0" fontId="2" fillId="0" borderId="0" xfId="60" applyFont="1" applyAlignment="1">
      <alignment/>
      <protection/>
    </xf>
    <xf numFmtId="0" fontId="2" fillId="0" borderId="0" xfId="60" applyFont="1" applyAlignment="1">
      <alignment horizontal="right"/>
      <protection/>
    </xf>
    <xf numFmtId="0" fontId="2" fillId="0" borderId="0" xfId="0" applyFont="1" applyAlignment="1">
      <alignment/>
    </xf>
    <xf numFmtId="0" fontId="19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wrapText="1"/>
      <protection/>
    </xf>
    <xf numFmtId="0" fontId="8" fillId="0" borderId="21" xfId="60" applyFont="1" applyBorder="1" applyAlignment="1">
      <alignment horizontal="center"/>
      <protection/>
    </xf>
    <xf numFmtId="172" fontId="8" fillId="0" borderId="13" xfId="60" applyNumberFormat="1" applyFont="1" applyBorder="1">
      <alignment/>
      <protection/>
    </xf>
    <xf numFmtId="0" fontId="9" fillId="0" borderId="21" xfId="60" applyFont="1" applyBorder="1" applyAlignment="1">
      <alignment horizontal="center"/>
      <protection/>
    </xf>
    <xf numFmtId="172" fontId="9" fillId="0" borderId="13" xfId="60" applyNumberFormat="1" applyFont="1" applyBorder="1">
      <alignment/>
      <protection/>
    </xf>
    <xf numFmtId="172" fontId="9" fillId="0" borderId="21" xfId="60" applyNumberFormat="1" applyFont="1" applyBorder="1" applyAlignment="1">
      <alignment horizontal="right"/>
      <protection/>
    </xf>
    <xf numFmtId="0" fontId="9" fillId="0" borderId="13" xfId="60" applyFont="1" applyBorder="1" applyAlignment="1">
      <alignment wrapText="1"/>
      <protection/>
    </xf>
    <xf numFmtId="0" fontId="9" fillId="0" borderId="13" xfId="60" applyFont="1" applyBorder="1" applyAlignment="1">
      <alignment horizontal="center"/>
      <protection/>
    </xf>
    <xf numFmtId="172" fontId="9" fillId="0" borderId="13" xfId="60" applyNumberFormat="1" applyFont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wrapText="1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0" fontId="2" fillId="0" borderId="0" xfId="60" applyFont="1" applyAlignment="1">
      <alignment horizontal="center"/>
      <protection/>
    </xf>
    <xf numFmtId="0" fontId="2" fillId="0" borderId="18" xfId="0" applyFont="1" applyBorder="1" applyAlignment="1">
      <alignment/>
    </xf>
    <xf numFmtId="0" fontId="71" fillId="0" borderId="13" xfId="33" applyNumberFormat="1" applyFont="1" applyBorder="1" applyAlignment="1" applyProtection="1">
      <alignment horizontal="left" vertical="center" wrapText="1"/>
      <protection/>
    </xf>
    <xf numFmtId="49" fontId="71" fillId="0" borderId="13" xfId="35" applyNumberFormat="1" applyFont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left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left" vertical="center" wrapText="1"/>
    </xf>
    <xf numFmtId="0" fontId="9" fillId="35" borderId="13" xfId="0" applyNumberFormat="1" applyFont="1" applyFill="1" applyBorder="1" applyAlignment="1">
      <alignment horizontal="left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11" fontId="9" fillId="35" borderId="13" xfId="0" applyNumberFormat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9" fillId="35" borderId="14" xfId="0" applyNumberFormat="1" applyFont="1" applyFill="1" applyBorder="1" applyAlignment="1">
      <alignment horizontal="left" vertical="center" wrapText="1"/>
    </xf>
    <xf numFmtId="0" fontId="9" fillId="0" borderId="13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 wrapText="1"/>
      <protection/>
    </xf>
    <xf numFmtId="0" fontId="25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9" fillId="0" borderId="0" xfId="60" applyFont="1" applyAlignment="1">
      <alignment horizontal="left"/>
      <protection/>
    </xf>
    <xf numFmtId="0" fontId="8" fillId="0" borderId="21" xfId="60" applyFont="1" applyBorder="1" applyAlignment="1">
      <alignment horizontal="center" vertical="center"/>
      <protection/>
    </xf>
    <xf numFmtId="0" fontId="28" fillId="33" borderId="13" xfId="59" applyFont="1" applyFill="1" applyBorder="1" applyAlignment="1">
      <alignment horizontal="left" wrapText="1"/>
      <protection/>
    </xf>
    <xf numFmtId="183" fontId="28" fillId="33" borderId="13" xfId="59" applyNumberFormat="1" applyFont="1" applyFill="1" applyBorder="1" applyAlignment="1">
      <alignment horizontal="right" vertical="center" wrapText="1"/>
      <protection/>
    </xf>
    <xf numFmtId="183" fontId="29" fillId="33" borderId="13" xfId="59" applyNumberFormat="1" applyFont="1" applyFill="1" applyBorder="1" applyAlignment="1">
      <alignment horizontal="right" vertical="center" wrapText="1"/>
      <protection/>
    </xf>
    <xf numFmtId="0" fontId="28" fillId="33" borderId="13" xfId="0" applyFont="1" applyFill="1" applyBorder="1" applyAlignment="1">
      <alignment wrapText="1"/>
    </xf>
    <xf numFmtId="183" fontId="28" fillId="33" borderId="13" xfId="0" applyNumberFormat="1" applyFont="1" applyFill="1" applyBorder="1" applyAlignment="1">
      <alignment horizontal="right" vertical="center" wrapText="1"/>
    </xf>
    <xf numFmtId="0" fontId="28" fillId="33" borderId="13" xfId="59" applyFont="1" applyFill="1" applyBorder="1" applyAlignment="1">
      <alignment wrapText="1"/>
      <protection/>
    </xf>
    <xf numFmtId="0" fontId="70" fillId="0" borderId="13" xfId="0" applyFont="1" applyBorder="1" applyAlignment="1">
      <alignment horizontal="center" vertical="center"/>
    </xf>
    <xf numFmtId="0" fontId="72" fillId="0" borderId="13" xfId="47" applyFont="1" applyBorder="1" applyAlignment="1" applyProtection="1">
      <alignment horizontal="left" vertical="center" wrapText="1"/>
      <protection/>
    </xf>
    <xf numFmtId="0" fontId="72" fillId="0" borderId="13" xfId="47" applyFont="1" applyBorder="1" applyAlignment="1" applyProtection="1">
      <alignment wrapText="1"/>
      <protection/>
    </xf>
    <xf numFmtId="0" fontId="9" fillId="36" borderId="13" xfId="0" applyFont="1" applyFill="1" applyBorder="1" applyAlignment="1">
      <alignment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left" vertical="center" wrapText="1"/>
    </xf>
    <xf numFmtId="2" fontId="9" fillId="0" borderId="13" xfId="0" applyNumberFormat="1" applyFont="1" applyBorder="1" applyAlignment="1">
      <alignment horizontal="left" vertical="center" wrapText="1"/>
    </xf>
    <xf numFmtId="2" fontId="9" fillId="34" borderId="13" xfId="0" applyNumberFormat="1" applyFont="1" applyFill="1" applyBorder="1" applyAlignment="1">
      <alignment horizontal="left" vertical="center" wrapText="1"/>
    </xf>
    <xf numFmtId="0" fontId="73" fillId="0" borderId="13" xfId="33" applyNumberFormat="1" applyFont="1" applyBorder="1" applyAlignment="1" applyProtection="1">
      <alignment horizontal="left" vertical="center" wrapText="1"/>
      <protection/>
    </xf>
    <xf numFmtId="49" fontId="71" fillId="0" borderId="13" xfId="36" applyNumberFormat="1" applyFont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left" vertical="justify"/>
    </xf>
    <xf numFmtId="0" fontId="8" fillId="0" borderId="13" xfId="0" applyFont="1" applyBorder="1" applyAlignment="1">
      <alignment horizontal="left"/>
    </xf>
    <xf numFmtId="0" fontId="70" fillId="36" borderId="13" xfId="0" applyFont="1" applyFill="1" applyBorder="1" applyAlignment="1">
      <alignment vertical="center" wrapText="1"/>
    </xf>
    <xf numFmtId="0" fontId="70" fillId="0" borderId="13" xfId="0" applyFont="1" applyBorder="1" applyAlignment="1">
      <alignment wrapText="1"/>
    </xf>
    <xf numFmtId="0" fontId="11" fillId="0" borderId="13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9" fillId="36" borderId="13" xfId="0" applyFont="1" applyFill="1" applyBorder="1" applyAlignment="1">
      <alignment vertical="center" wrapText="1"/>
    </xf>
    <xf numFmtId="11" fontId="25" fillId="0" borderId="0" xfId="0" applyNumberFormat="1" applyFont="1" applyBorder="1" applyAlignment="1">
      <alignment horizontal="left" vertical="center" wrapText="1"/>
    </xf>
    <xf numFmtId="11" fontId="25" fillId="0" borderId="0" xfId="0" applyNumberFormat="1" applyFont="1" applyBorder="1" applyAlignment="1">
      <alignment horizontal="left" vertical="center" wrapText="1"/>
    </xf>
    <xf numFmtId="11" fontId="25" fillId="0" borderId="22" xfId="0" applyNumberFormat="1" applyFont="1" applyBorder="1" applyAlignment="1">
      <alignment horizontal="left" vertical="center" wrapText="1"/>
    </xf>
    <xf numFmtId="11" fontId="25" fillId="0" borderId="22" xfId="0" applyNumberFormat="1" applyFont="1" applyBorder="1" applyAlignment="1">
      <alignment horizontal="left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60" applyFont="1" applyAlignment="1">
      <alignment horizontal="center"/>
      <protection/>
    </xf>
    <xf numFmtId="0" fontId="17" fillId="0" borderId="0" xfId="60" applyFont="1" applyAlignment="1">
      <alignment horizontal="center" wrapText="1"/>
      <protection/>
    </xf>
    <xf numFmtId="0" fontId="17" fillId="0" borderId="0" xfId="59" applyFont="1" applyFill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xl41" xfId="35"/>
    <cellStyle name="xl42" xfId="36"/>
    <cellStyle name="xl77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4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70" TargetMode="External" /><Relationship Id="rId2" Type="http://schemas.openxmlformats.org/officeDocument/2006/relationships/hyperlink" Target="https://internet.garant.ru/#/document/12125267/entry/80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39"/>
  <sheetViews>
    <sheetView zoomScalePageLayoutView="0" workbookViewId="0" topLeftCell="A83">
      <selection activeCell="C15" sqref="C15"/>
    </sheetView>
  </sheetViews>
  <sheetFormatPr defaultColWidth="9.00390625" defaultRowHeight="12.75"/>
  <cols>
    <col min="1" max="1" width="55.00390625" style="181" customWidth="1"/>
    <col min="2" max="2" width="10.00390625" style="110" hidden="1" customWidth="1"/>
    <col min="3" max="3" width="35.375" style="110" customWidth="1"/>
    <col min="4" max="4" width="11.375" style="110" customWidth="1"/>
    <col min="5" max="16384" width="9.125" style="110" customWidth="1"/>
  </cols>
  <sheetData>
    <row r="3" spans="2:4" ht="15">
      <c r="B3" s="109"/>
      <c r="C3" s="14" t="s">
        <v>268</v>
      </c>
      <c r="D3" s="15"/>
    </row>
    <row r="4" spans="2:4" ht="15">
      <c r="B4" s="109"/>
      <c r="C4" s="14" t="s">
        <v>73</v>
      </c>
      <c r="D4" s="15"/>
    </row>
    <row r="5" spans="2:4" ht="15">
      <c r="B5" s="109"/>
      <c r="C5" s="14" t="s">
        <v>68</v>
      </c>
      <c r="D5" s="16"/>
    </row>
    <row r="6" spans="2:4" ht="15">
      <c r="B6" s="109"/>
      <c r="C6" s="14" t="s">
        <v>198</v>
      </c>
      <c r="D6" s="16"/>
    </row>
    <row r="7" spans="2:4" ht="15">
      <c r="B7" s="109"/>
      <c r="C7" s="252" t="s">
        <v>676</v>
      </c>
      <c r="D7" s="252"/>
    </row>
    <row r="8" spans="2:4" ht="15">
      <c r="B8" s="109"/>
      <c r="C8" s="252" t="s">
        <v>677</v>
      </c>
      <c r="D8" s="252"/>
    </row>
    <row r="9" spans="2:4" ht="15">
      <c r="B9" s="109"/>
      <c r="C9" s="252" t="s">
        <v>603</v>
      </c>
      <c r="D9" s="252"/>
    </row>
    <row r="10" spans="2:4" ht="15">
      <c r="B10" s="109"/>
      <c r="C10" s="111"/>
      <c r="D10" s="109"/>
    </row>
    <row r="11" spans="1:4" ht="35.25" customHeight="1">
      <c r="A11" s="253" t="s">
        <v>678</v>
      </c>
      <c r="B11" s="253"/>
      <c r="C11" s="253"/>
      <c r="D11" s="253"/>
    </row>
    <row r="12" spans="1:4" ht="15" customHeight="1">
      <c r="A12" s="237"/>
      <c r="B12" s="112"/>
      <c r="C12" s="112"/>
      <c r="D12" s="113" t="s">
        <v>74</v>
      </c>
    </row>
    <row r="13" spans="1:4" ht="52.5" customHeight="1">
      <c r="A13" s="17" t="s">
        <v>0</v>
      </c>
      <c r="B13" s="114" t="s">
        <v>269</v>
      </c>
      <c r="C13" s="115" t="s">
        <v>270</v>
      </c>
      <c r="D13" s="13" t="s">
        <v>440</v>
      </c>
    </row>
    <row r="14" spans="1:4" ht="27" customHeight="1">
      <c r="A14" s="17" t="s">
        <v>271</v>
      </c>
      <c r="B14" s="116" t="s">
        <v>3</v>
      </c>
      <c r="C14" s="13" t="s">
        <v>606</v>
      </c>
      <c r="D14" s="117">
        <f>D15+D22+D31+D34+D44+D48+D55+D59</f>
        <v>40165.5</v>
      </c>
    </row>
    <row r="15" spans="1:4" ht="26.25" customHeight="1">
      <c r="A15" s="17" t="s">
        <v>273</v>
      </c>
      <c r="B15" s="13">
        <v>182</v>
      </c>
      <c r="C15" s="13" t="s">
        <v>607</v>
      </c>
      <c r="D15" s="117">
        <f>D16</f>
        <v>9502.100000000002</v>
      </c>
    </row>
    <row r="16" spans="1:4" ht="18" customHeight="1">
      <c r="A16" s="23" t="s">
        <v>275</v>
      </c>
      <c r="B16" s="18">
        <v>182</v>
      </c>
      <c r="C16" s="18" t="s">
        <v>608</v>
      </c>
      <c r="D16" s="19">
        <f>D18+D19+D20+D21</f>
        <v>9502.100000000002</v>
      </c>
    </row>
    <row r="17" spans="1:4" ht="90" hidden="1">
      <c r="A17" s="23" t="s">
        <v>277</v>
      </c>
      <c r="B17" s="20"/>
      <c r="C17" s="238" t="s">
        <v>278</v>
      </c>
      <c r="D17" s="19"/>
    </row>
    <row r="18" spans="1:4" ht="108.75" customHeight="1">
      <c r="A18" s="23" t="s">
        <v>279</v>
      </c>
      <c r="B18" s="20">
        <v>182</v>
      </c>
      <c r="C18" s="18" t="s">
        <v>609</v>
      </c>
      <c r="D18" s="19">
        <v>8629.7</v>
      </c>
    </row>
    <row r="19" spans="1:4" ht="147.75" customHeight="1">
      <c r="A19" s="23" t="s">
        <v>281</v>
      </c>
      <c r="B19" s="20">
        <v>182</v>
      </c>
      <c r="C19" s="18" t="s">
        <v>610</v>
      </c>
      <c r="D19" s="19">
        <v>285.6</v>
      </c>
    </row>
    <row r="20" spans="1:4" ht="63.75" customHeight="1">
      <c r="A20" s="23" t="s">
        <v>283</v>
      </c>
      <c r="B20" s="20">
        <v>182</v>
      </c>
      <c r="C20" s="18" t="s">
        <v>611</v>
      </c>
      <c r="D20" s="19">
        <v>551.1</v>
      </c>
    </row>
    <row r="21" spans="1:4" ht="125.25" customHeight="1">
      <c r="A21" s="23" t="s">
        <v>488</v>
      </c>
      <c r="B21" s="20"/>
      <c r="C21" s="18" t="s">
        <v>612</v>
      </c>
      <c r="D21" s="19">
        <v>35.7</v>
      </c>
    </row>
    <row r="22" spans="1:4" ht="55.5" customHeight="1">
      <c r="A22" s="17" t="s">
        <v>285</v>
      </c>
      <c r="B22" s="13"/>
      <c r="C22" s="121" t="s">
        <v>613</v>
      </c>
      <c r="D22" s="21">
        <f>D23+D25+D27+D29</f>
        <v>2256.9</v>
      </c>
    </row>
    <row r="23" spans="1:4" ht="97.5" customHeight="1">
      <c r="A23" s="23" t="s">
        <v>287</v>
      </c>
      <c r="B23" s="20"/>
      <c r="C23" s="18" t="s">
        <v>614</v>
      </c>
      <c r="D23" s="19">
        <f>D24</f>
        <v>1020.4</v>
      </c>
    </row>
    <row r="24" spans="1:4" ht="147" customHeight="1">
      <c r="A24" s="23" t="s">
        <v>289</v>
      </c>
      <c r="B24" s="20"/>
      <c r="C24" s="18" t="s">
        <v>615</v>
      </c>
      <c r="D24" s="19">
        <v>1020.4</v>
      </c>
    </row>
    <row r="25" spans="1:4" ht="111.75" customHeight="1">
      <c r="A25" s="23" t="s">
        <v>291</v>
      </c>
      <c r="B25" s="20"/>
      <c r="C25" s="18" t="s">
        <v>616</v>
      </c>
      <c r="D25" s="19">
        <f>D26</f>
        <v>5.6</v>
      </c>
    </row>
    <row r="26" spans="1:4" ht="174" customHeight="1">
      <c r="A26" s="23" t="s">
        <v>293</v>
      </c>
      <c r="B26" s="20"/>
      <c r="C26" s="18" t="s">
        <v>617</v>
      </c>
      <c r="D26" s="19">
        <v>5.6</v>
      </c>
    </row>
    <row r="27" spans="1:4" ht="92.25" customHeight="1">
      <c r="A27" s="23" t="s">
        <v>295</v>
      </c>
      <c r="B27" s="20"/>
      <c r="C27" s="18" t="s">
        <v>618</v>
      </c>
      <c r="D27" s="19">
        <f>D28</f>
        <v>1358.8</v>
      </c>
    </row>
    <row r="28" spans="1:4" ht="160.5" customHeight="1">
      <c r="A28" s="23" t="s">
        <v>297</v>
      </c>
      <c r="B28" s="20"/>
      <c r="C28" s="18" t="s">
        <v>619</v>
      </c>
      <c r="D28" s="19">
        <v>1358.8</v>
      </c>
    </row>
    <row r="29" spans="1:4" ht="90.75" customHeight="1">
      <c r="A29" s="23" t="s">
        <v>299</v>
      </c>
      <c r="B29" s="20"/>
      <c r="C29" s="18" t="s">
        <v>620</v>
      </c>
      <c r="D29" s="19">
        <f>D30</f>
        <v>-127.9</v>
      </c>
    </row>
    <row r="30" spans="1:4" ht="147" customHeight="1">
      <c r="A30" s="23" t="s">
        <v>301</v>
      </c>
      <c r="B30" s="20"/>
      <c r="C30" s="18" t="s">
        <v>621</v>
      </c>
      <c r="D30" s="19">
        <v>-127.9</v>
      </c>
    </row>
    <row r="31" spans="1:4" ht="18.75" customHeight="1">
      <c r="A31" s="17" t="s">
        <v>303</v>
      </c>
      <c r="B31" s="13">
        <v>182</v>
      </c>
      <c r="C31" s="22" t="s">
        <v>622</v>
      </c>
      <c r="D31" s="21">
        <f>D32</f>
        <v>13.4</v>
      </c>
    </row>
    <row r="32" spans="1:4" ht="18.75" customHeight="1">
      <c r="A32" s="23" t="s">
        <v>305</v>
      </c>
      <c r="B32" s="20">
        <v>182</v>
      </c>
      <c r="C32" s="18" t="s">
        <v>623</v>
      </c>
      <c r="D32" s="19">
        <f>D33</f>
        <v>13.4</v>
      </c>
    </row>
    <row r="33" spans="1:4" ht="19.5" customHeight="1">
      <c r="A33" s="23" t="s">
        <v>305</v>
      </c>
      <c r="B33" s="20">
        <v>182</v>
      </c>
      <c r="C33" s="18" t="s">
        <v>624</v>
      </c>
      <c r="D33" s="19">
        <v>13.4</v>
      </c>
    </row>
    <row r="34" spans="1:4" ht="18" customHeight="1">
      <c r="A34" s="239" t="s">
        <v>308</v>
      </c>
      <c r="B34" s="123">
        <v>182</v>
      </c>
      <c r="C34" s="22" t="s">
        <v>625</v>
      </c>
      <c r="D34" s="21">
        <f>D35+D39</f>
        <v>28385</v>
      </c>
    </row>
    <row r="35" spans="1:4" ht="16.5" customHeight="1">
      <c r="A35" s="240" t="s">
        <v>310</v>
      </c>
      <c r="B35" s="125">
        <v>182</v>
      </c>
      <c r="C35" s="18" t="s">
        <v>626</v>
      </c>
      <c r="D35" s="19">
        <f>D36</f>
        <v>5593</v>
      </c>
    </row>
    <row r="36" spans="1:4" ht="63.75" customHeight="1">
      <c r="A36" s="240" t="s">
        <v>312</v>
      </c>
      <c r="B36" s="125">
        <v>182</v>
      </c>
      <c r="C36" s="18" t="s">
        <v>627</v>
      </c>
      <c r="D36" s="19">
        <v>5593</v>
      </c>
    </row>
    <row r="37" spans="1:4" ht="15" hidden="1">
      <c r="A37" s="241" t="s">
        <v>314</v>
      </c>
      <c r="B37" s="127"/>
      <c r="C37" s="128" t="s">
        <v>315</v>
      </c>
      <c r="D37" s="129">
        <f>D38</f>
        <v>0</v>
      </c>
    </row>
    <row r="38" spans="1:4" ht="15" hidden="1">
      <c r="A38" s="241" t="s">
        <v>316</v>
      </c>
      <c r="B38" s="127"/>
      <c r="C38" s="128" t="s">
        <v>317</v>
      </c>
      <c r="D38" s="129"/>
    </row>
    <row r="39" spans="1:4" ht="18.75" customHeight="1">
      <c r="A39" s="240" t="s">
        <v>318</v>
      </c>
      <c r="B39" s="125">
        <v>182</v>
      </c>
      <c r="C39" s="18" t="s">
        <v>628</v>
      </c>
      <c r="D39" s="19">
        <f>D40+D42</f>
        <v>22792</v>
      </c>
    </row>
    <row r="40" spans="1:4" ht="18" customHeight="1">
      <c r="A40" s="240" t="s">
        <v>320</v>
      </c>
      <c r="B40" s="125">
        <v>182</v>
      </c>
      <c r="C40" s="18" t="s">
        <v>629</v>
      </c>
      <c r="D40" s="19">
        <f>D41</f>
        <v>14178</v>
      </c>
    </row>
    <row r="41" spans="1:4" ht="48" customHeight="1">
      <c r="A41" s="240" t="s">
        <v>322</v>
      </c>
      <c r="B41" s="125">
        <v>182</v>
      </c>
      <c r="C41" s="18" t="s">
        <v>630</v>
      </c>
      <c r="D41" s="19">
        <v>14178</v>
      </c>
    </row>
    <row r="42" spans="1:4" ht="18" customHeight="1">
      <c r="A42" s="240" t="s">
        <v>324</v>
      </c>
      <c r="B42" s="125">
        <v>182</v>
      </c>
      <c r="C42" s="18" t="s">
        <v>631</v>
      </c>
      <c r="D42" s="19">
        <f>D43</f>
        <v>8614</v>
      </c>
    </row>
    <row r="43" spans="1:4" ht="45" customHeight="1">
      <c r="A43" s="240" t="s">
        <v>326</v>
      </c>
      <c r="B43" s="125">
        <v>182</v>
      </c>
      <c r="C43" s="18" t="s">
        <v>632</v>
      </c>
      <c r="D43" s="19">
        <v>8614</v>
      </c>
    </row>
    <row r="44" spans="1:4" ht="15.75">
      <c r="A44" s="239" t="s">
        <v>328</v>
      </c>
      <c r="B44" s="123">
        <v>182</v>
      </c>
      <c r="C44" s="22" t="s">
        <v>633</v>
      </c>
      <c r="D44" s="21">
        <f>D45</f>
        <v>8.1</v>
      </c>
    </row>
    <row r="45" spans="1:4" ht="66" customHeight="1">
      <c r="A45" s="240" t="s">
        <v>330</v>
      </c>
      <c r="B45" s="130"/>
      <c r="C45" s="18" t="s">
        <v>634</v>
      </c>
      <c r="D45" s="19">
        <f>D46</f>
        <v>8.1</v>
      </c>
    </row>
    <row r="46" spans="1:4" ht="105.75" customHeight="1">
      <c r="A46" s="240" t="s">
        <v>332</v>
      </c>
      <c r="B46" s="130"/>
      <c r="C46" s="18" t="s">
        <v>635</v>
      </c>
      <c r="D46" s="19">
        <f>D47</f>
        <v>8.1</v>
      </c>
    </row>
    <row r="47" spans="1:4" ht="105.75" customHeight="1">
      <c r="A47" s="240" t="s">
        <v>636</v>
      </c>
      <c r="B47" s="130"/>
      <c r="C47" s="18" t="s">
        <v>637</v>
      </c>
      <c r="D47" s="19">
        <v>8.1</v>
      </c>
    </row>
    <row r="48" spans="1:4" ht="48" customHeight="1" hidden="1">
      <c r="A48" s="17" t="s">
        <v>334</v>
      </c>
      <c r="B48" s="123">
        <v>707</v>
      </c>
      <c r="C48" s="22" t="s">
        <v>638</v>
      </c>
      <c r="D48" s="21">
        <f>D49+D52</f>
        <v>0</v>
      </c>
    </row>
    <row r="49" spans="1:4" ht="135" hidden="1">
      <c r="A49" s="188" t="s">
        <v>639</v>
      </c>
      <c r="B49" s="123"/>
      <c r="C49" s="18" t="s">
        <v>640</v>
      </c>
      <c r="D49" s="19">
        <f>D50</f>
        <v>0</v>
      </c>
    </row>
    <row r="50" spans="1:4" ht="120" hidden="1">
      <c r="A50" s="188" t="s">
        <v>641</v>
      </c>
      <c r="B50" s="123"/>
      <c r="C50" s="18" t="s">
        <v>642</v>
      </c>
      <c r="D50" s="19">
        <f>D51</f>
        <v>0</v>
      </c>
    </row>
    <row r="51" spans="1:4" ht="105" hidden="1">
      <c r="A51" s="188" t="s">
        <v>643</v>
      </c>
      <c r="B51" s="123"/>
      <c r="C51" s="18" t="s">
        <v>644</v>
      </c>
      <c r="D51" s="19"/>
    </row>
    <row r="52" spans="1:4" ht="120" hidden="1">
      <c r="A52" s="188" t="s">
        <v>645</v>
      </c>
      <c r="B52" s="123"/>
      <c r="C52" s="18" t="s">
        <v>646</v>
      </c>
      <c r="D52" s="19">
        <f>D53</f>
        <v>0</v>
      </c>
    </row>
    <row r="53" spans="1:4" ht="120" hidden="1">
      <c r="A53" s="188" t="s">
        <v>647</v>
      </c>
      <c r="B53" s="123"/>
      <c r="C53" s="18" t="s">
        <v>648</v>
      </c>
      <c r="D53" s="19">
        <f>D54</f>
        <v>0</v>
      </c>
    </row>
    <row r="54" spans="1:4" ht="105" hidden="1">
      <c r="A54" s="188" t="s">
        <v>518</v>
      </c>
      <c r="B54" s="123"/>
      <c r="C54" s="18" t="s">
        <v>649</v>
      </c>
      <c r="D54" s="19"/>
    </row>
    <row r="55" spans="1:4" ht="31.5" hidden="1">
      <c r="A55" s="242" t="s">
        <v>342</v>
      </c>
      <c r="B55" s="123"/>
      <c r="C55" s="22" t="s">
        <v>650</v>
      </c>
      <c r="D55" s="21">
        <f>D56</f>
        <v>0</v>
      </c>
    </row>
    <row r="56" spans="1:4" ht="15.75" hidden="1">
      <c r="A56" s="188" t="s">
        <v>343</v>
      </c>
      <c r="B56" s="123"/>
      <c r="C56" s="18" t="s">
        <v>651</v>
      </c>
      <c r="D56" s="19">
        <f>D57</f>
        <v>0</v>
      </c>
    </row>
    <row r="57" spans="1:4" ht="30" hidden="1">
      <c r="A57" s="188" t="s">
        <v>652</v>
      </c>
      <c r="B57" s="125">
        <v>707</v>
      </c>
      <c r="C57" s="18" t="s">
        <v>653</v>
      </c>
      <c r="D57" s="19">
        <f>D58</f>
        <v>0</v>
      </c>
    </row>
    <row r="58" spans="1:4" ht="30" hidden="1">
      <c r="A58" s="188" t="s">
        <v>344</v>
      </c>
      <c r="B58" s="125">
        <v>707</v>
      </c>
      <c r="C58" s="18" t="s">
        <v>654</v>
      </c>
      <c r="D58" s="19"/>
    </row>
    <row r="59" spans="1:4" ht="31.5" hidden="1">
      <c r="A59" s="242" t="s">
        <v>345</v>
      </c>
      <c r="B59" s="123">
        <v>707</v>
      </c>
      <c r="C59" s="22" t="s">
        <v>655</v>
      </c>
      <c r="D59" s="25">
        <f>D60</f>
        <v>0</v>
      </c>
    </row>
    <row r="60" spans="1:4" s="132" customFormat="1" ht="105" hidden="1">
      <c r="A60" s="188" t="s">
        <v>656</v>
      </c>
      <c r="B60" s="123"/>
      <c r="C60" s="18" t="s">
        <v>657</v>
      </c>
      <c r="D60" s="24">
        <f>D61</f>
        <v>0</v>
      </c>
    </row>
    <row r="61" spans="1:4" ht="105" hidden="1">
      <c r="A61" s="188" t="s">
        <v>658</v>
      </c>
      <c r="B61" s="125"/>
      <c r="C61" s="18" t="s">
        <v>659</v>
      </c>
      <c r="D61" s="24">
        <f>D62</f>
        <v>0</v>
      </c>
    </row>
    <row r="62" spans="1:4" ht="105" hidden="1">
      <c r="A62" s="188" t="s">
        <v>660</v>
      </c>
      <c r="B62" s="125"/>
      <c r="C62" s="18" t="s">
        <v>661</v>
      </c>
      <c r="D62" s="24"/>
    </row>
    <row r="63" spans="1:4" ht="15.75" hidden="1">
      <c r="A63" s="188" t="s">
        <v>348</v>
      </c>
      <c r="B63" s="125">
        <v>707</v>
      </c>
      <c r="C63" s="22" t="s">
        <v>349</v>
      </c>
      <c r="D63" s="25">
        <f>D67</f>
        <v>0</v>
      </c>
    </row>
    <row r="64" spans="1:4" ht="90" hidden="1">
      <c r="A64" s="188" t="s">
        <v>350</v>
      </c>
      <c r="B64" s="125">
        <v>707</v>
      </c>
      <c r="C64" s="18" t="s">
        <v>351</v>
      </c>
      <c r="D64" s="24">
        <f>D65</f>
        <v>0</v>
      </c>
    </row>
    <row r="65" spans="1:4" ht="105" hidden="1">
      <c r="A65" s="188" t="s">
        <v>352</v>
      </c>
      <c r="B65" s="125"/>
      <c r="C65" s="18" t="s">
        <v>353</v>
      </c>
      <c r="D65" s="24">
        <f>D66</f>
        <v>0</v>
      </c>
    </row>
    <row r="66" spans="1:4" ht="150" hidden="1">
      <c r="A66" s="188" t="s">
        <v>354</v>
      </c>
      <c r="B66" s="125">
        <v>707</v>
      </c>
      <c r="C66" s="18" t="s">
        <v>355</v>
      </c>
      <c r="D66" s="24"/>
    </row>
    <row r="67" spans="1:4" ht="45" hidden="1">
      <c r="A67" s="188" t="s">
        <v>356</v>
      </c>
      <c r="B67" s="135"/>
      <c r="C67" s="243" t="s">
        <v>357</v>
      </c>
      <c r="D67" s="136">
        <f>D68</f>
        <v>0</v>
      </c>
    </row>
    <row r="68" spans="1:4" ht="60" hidden="1">
      <c r="A68" s="188" t="s">
        <v>358</v>
      </c>
      <c r="B68" s="135"/>
      <c r="C68" s="243" t="s">
        <v>359</v>
      </c>
      <c r="D68" s="136"/>
    </row>
    <row r="69" spans="1:4" s="132" customFormat="1" ht="17.25" customHeight="1">
      <c r="A69" s="17" t="s">
        <v>360</v>
      </c>
      <c r="B69" s="137" t="s">
        <v>3</v>
      </c>
      <c r="C69" s="22" t="s">
        <v>662</v>
      </c>
      <c r="D69" s="21">
        <f>D70</f>
        <v>7620.2</v>
      </c>
    </row>
    <row r="70" spans="1:4" s="132" customFormat="1" ht="46.5" customHeight="1">
      <c r="A70" s="23" t="s">
        <v>362</v>
      </c>
      <c r="B70" s="138" t="s">
        <v>3</v>
      </c>
      <c r="C70" s="139" t="s">
        <v>663</v>
      </c>
      <c r="D70" s="19">
        <f>D71+D82+D74+D87</f>
        <v>7620.2</v>
      </c>
    </row>
    <row r="71" spans="1:4" s="132" customFormat="1" ht="33" customHeight="1" hidden="1">
      <c r="A71" s="23" t="s">
        <v>364</v>
      </c>
      <c r="B71" s="138" t="s">
        <v>3</v>
      </c>
      <c r="C71" s="139" t="s">
        <v>365</v>
      </c>
      <c r="D71" s="19">
        <f>D72</f>
        <v>0</v>
      </c>
    </row>
    <row r="72" spans="1:4" s="132" customFormat="1" ht="33" customHeight="1" hidden="1">
      <c r="A72" s="23" t="s">
        <v>366</v>
      </c>
      <c r="B72" s="26" t="s">
        <v>3</v>
      </c>
      <c r="C72" s="139" t="s">
        <v>367</v>
      </c>
      <c r="D72" s="19">
        <f>D73</f>
        <v>0</v>
      </c>
    </row>
    <row r="73" spans="1:4" s="132" customFormat="1" ht="32.25" customHeight="1" hidden="1">
      <c r="A73" s="23" t="s">
        <v>368</v>
      </c>
      <c r="B73" s="138">
        <v>737</v>
      </c>
      <c r="C73" s="139" t="s">
        <v>369</v>
      </c>
      <c r="D73" s="19"/>
    </row>
    <row r="74" spans="1:4" s="132" customFormat="1" ht="49.5" customHeight="1">
      <c r="A74" s="23" t="s">
        <v>370</v>
      </c>
      <c r="B74" s="138" t="s">
        <v>3</v>
      </c>
      <c r="C74" s="139" t="s">
        <v>664</v>
      </c>
      <c r="D74" s="19">
        <f>D80+D78+D75+D76</f>
        <v>7261.3</v>
      </c>
    </row>
    <row r="75" spans="1:4" s="132" customFormat="1" ht="49.5" customHeight="1">
      <c r="A75" s="244" t="s">
        <v>372</v>
      </c>
      <c r="B75" s="141"/>
      <c r="C75" s="142" t="s">
        <v>665</v>
      </c>
      <c r="D75" s="101">
        <v>4982.5</v>
      </c>
    </row>
    <row r="76" spans="1:4" s="132" customFormat="1" ht="57" customHeight="1" hidden="1">
      <c r="A76" s="23" t="s">
        <v>374</v>
      </c>
      <c r="B76" s="141"/>
      <c r="C76" s="139" t="s">
        <v>375</v>
      </c>
      <c r="D76" s="101">
        <f>D77</f>
        <v>0</v>
      </c>
    </row>
    <row r="77" spans="1:4" s="132" customFormat="1" ht="48" customHeight="1" hidden="1">
      <c r="A77" s="245" t="s">
        <v>376</v>
      </c>
      <c r="B77" s="141"/>
      <c r="C77" s="139" t="s">
        <v>377</v>
      </c>
      <c r="D77" s="101"/>
    </row>
    <row r="78" spans="1:4" s="132" customFormat="1" ht="57" customHeight="1" hidden="1">
      <c r="A78" s="23" t="s">
        <v>374</v>
      </c>
      <c r="B78" s="138"/>
      <c r="C78" s="139" t="s">
        <v>378</v>
      </c>
      <c r="D78" s="19">
        <f>D79</f>
        <v>0</v>
      </c>
    </row>
    <row r="79" spans="1:4" s="132" customFormat="1" ht="60" customHeight="1" hidden="1">
      <c r="A79" s="23" t="s">
        <v>379</v>
      </c>
      <c r="B79" s="138"/>
      <c r="C79" s="139" t="s">
        <v>378</v>
      </c>
      <c r="D79" s="19"/>
    </row>
    <row r="80" spans="1:4" s="132" customFormat="1" ht="20.25" customHeight="1">
      <c r="A80" s="23" t="s">
        <v>380</v>
      </c>
      <c r="B80" s="138" t="s">
        <v>3</v>
      </c>
      <c r="C80" s="139" t="s">
        <v>666</v>
      </c>
      <c r="D80" s="19">
        <f>D81</f>
        <v>2278.8</v>
      </c>
    </row>
    <row r="81" spans="1:4" s="132" customFormat="1" ht="31.5" customHeight="1">
      <c r="A81" s="23" t="s">
        <v>382</v>
      </c>
      <c r="B81" s="138" t="s">
        <v>383</v>
      </c>
      <c r="C81" s="139" t="s">
        <v>667</v>
      </c>
      <c r="D81" s="19">
        <v>2278.8</v>
      </c>
    </row>
    <row r="82" spans="1:4" ht="34.5" customHeight="1">
      <c r="A82" s="23" t="s">
        <v>385</v>
      </c>
      <c r="B82" s="138" t="s">
        <v>3</v>
      </c>
      <c r="C82" s="139" t="s">
        <v>668</v>
      </c>
      <c r="D82" s="19">
        <f>D83+D85</f>
        <v>358.9</v>
      </c>
    </row>
    <row r="83" spans="1:4" ht="50.25" customHeight="1">
      <c r="A83" s="23" t="s">
        <v>387</v>
      </c>
      <c r="B83" s="143"/>
      <c r="C83" s="139" t="s">
        <v>669</v>
      </c>
      <c r="D83" s="19">
        <f>D84</f>
        <v>0.7</v>
      </c>
    </row>
    <row r="84" spans="1:4" ht="53.25" customHeight="1">
      <c r="A84" s="23" t="s">
        <v>389</v>
      </c>
      <c r="B84" s="145"/>
      <c r="C84" s="139" t="s">
        <v>670</v>
      </c>
      <c r="D84" s="19">
        <v>0.7</v>
      </c>
    </row>
    <row r="85" spans="1:4" ht="50.25" customHeight="1">
      <c r="A85" s="23" t="s">
        <v>391</v>
      </c>
      <c r="B85" s="138" t="s">
        <v>3</v>
      </c>
      <c r="C85" s="139" t="s">
        <v>671</v>
      </c>
      <c r="D85" s="19">
        <f>D86</f>
        <v>358.2</v>
      </c>
    </row>
    <row r="86" spans="1:4" ht="58.5" customHeight="1">
      <c r="A86" s="23" t="s">
        <v>393</v>
      </c>
      <c r="B86" s="138" t="s">
        <v>383</v>
      </c>
      <c r="C86" s="139" t="s">
        <v>672</v>
      </c>
      <c r="D86" s="19">
        <v>358.2</v>
      </c>
    </row>
    <row r="87" spans="1:4" ht="24" customHeight="1" hidden="1">
      <c r="A87" s="188" t="s">
        <v>48</v>
      </c>
      <c r="B87" s="138"/>
      <c r="C87" s="189" t="s">
        <v>673</v>
      </c>
      <c r="D87" s="19">
        <f>D88</f>
        <v>0</v>
      </c>
    </row>
    <row r="88" spans="1:4" ht="27" customHeight="1" hidden="1">
      <c r="A88" s="188" t="s">
        <v>428</v>
      </c>
      <c r="B88" s="138"/>
      <c r="C88" s="189" t="s">
        <v>674</v>
      </c>
      <c r="D88" s="19">
        <f>D89</f>
        <v>0</v>
      </c>
    </row>
    <row r="89" spans="1:4" ht="33" customHeight="1" hidden="1">
      <c r="A89" s="188" t="s">
        <v>429</v>
      </c>
      <c r="B89" s="138"/>
      <c r="C89" s="189" t="s">
        <v>675</v>
      </c>
      <c r="D89" s="19"/>
    </row>
    <row r="90" spans="1:4" s="132" customFormat="1" ht="31.5" hidden="1">
      <c r="A90" s="246" t="s">
        <v>395</v>
      </c>
      <c r="B90" s="146"/>
      <c r="C90" s="147" t="s">
        <v>396</v>
      </c>
      <c r="D90" s="21">
        <f>D91</f>
        <v>0</v>
      </c>
    </row>
    <row r="91" spans="1:4" s="132" customFormat="1" ht="15" hidden="1">
      <c r="A91" s="245" t="s">
        <v>397</v>
      </c>
      <c r="B91" s="130"/>
      <c r="C91" s="148" t="s">
        <v>398</v>
      </c>
      <c r="D91" s="19">
        <f>D92</f>
        <v>0</v>
      </c>
    </row>
    <row r="92" spans="1:4" s="132" customFormat="1" ht="15" hidden="1">
      <c r="A92" s="245" t="s">
        <v>399</v>
      </c>
      <c r="B92" s="130"/>
      <c r="C92" s="148" t="s">
        <v>400</v>
      </c>
      <c r="D92" s="19">
        <f>D93</f>
        <v>0</v>
      </c>
    </row>
    <row r="93" spans="1:4" ht="45" hidden="1">
      <c r="A93" s="247" t="s">
        <v>401</v>
      </c>
      <c r="B93" s="145"/>
      <c r="C93" s="119" t="s">
        <v>402</v>
      </c>
      <c r="D93" s="19"/>
    </row>
    <row r="94" spans="1:4" ht="15.75">
      <c r="A94" s="248" t="s">
        <v>403</v>
      </c>
      <c r="B94" s="151"/>
      <c r="C94" s="152"/>
      <c r="D94" s="21">
        <f>D14+D69</f>
        <v>47785.7</v>
      </c>
    </row>
    <row r="95" ht="15">
      <c r="C95" s="109"/>
    </row>
    <row r="96" ht="15">
      <c r="C96" s="109"/>
    </row>
    <row r="97" ht="15">
      <c r="C97" s="109"/>
    </row>
    <row r="98" ht="15">
      <c r="C98" s="109"/>
    </row>
    <row r="99" ht="15">
      <c r="C99" s="109"/>
    </row>
    <row r="100" ht="15">
      <c r="C100" s="109"/>
    </row>
    <row r="101" ht="15">
      <c r="C101" s="109"/>
    </row>
    <row r="102" ht="15">
      <c r="C102" s="109"/>
    </row>
    <row r="103" ht="15">
      <c r="C103" s="109"/>
    </row>
    <row r="104" ht="15">
      <c r="C104" s="109"/>
    </row>
    <row r="105" ht="15">
      <c r="C105" s="109"/>
    </row>
    <row r="106" ht="15">
      <c r="C106" s="109"/>
    </row>
    <row r="107" ht="15">
      <c r="C107" s="109"/>
    </row>
    <row r="108" ht="15">
      <c r="C108" s="109"/>
    </row>
    <row r="109" ht="15">
      <c r="C109" s="109"/>
    </row>
    <row r="110" ht="15">
      <c r="C110" s="109"/>
    </row>
    <row r="111" ht="15">
      <c r="C111" s="109"/>
    </row>
    <row r="112" ht="15">
      <c r="C112" s="109"/>
    </row>
    <row r="113" ht="15">
      <c r="C113" s="109"/>
    </row>
    <row r="114" ht="15">
      <c r="C114" s="109"/>
    </row>
    <row r="115" ht="15">
      <c r="C115" s="109"/>
    </row>
    <row r="116" ht="15">
      <c r="C116" s="109"/>
    </row>
    <row r="117" ht="15">
      <c r="C117" s="109"/>
    </row>
    <row r="118" ht="15">
      <c r="C118" s="109"/>
    </row>
    <row r="119" ht="15">
      <c r="C119" s="109"/>
    </row>
    <row r="120" ht="15">
      <c r="C120" s="109"/>
    </row>
    <row r="121" ht="15">
      <c r="C121" s="109"/>
    </row>
    <row r="122" ht="15">
      <c r="C122" s="109"/>
    </row>
    <row r="123" ht="15">
      <c r="C123" s="109"/>
    </row>
    <row r="124" ht="15">
      <c r="C124" s="109"/>
    </row>
    <row r="125" ht="15">
      <c r="C125" s="109"/>
    </row>
    <row r="126" ht="15">
      <c r="C126" s="109"/>
    </row>
    <row r="127" ht="15">
      <c r="C127" s="109"/>
    </row>
    <row r="128" ht="15">
      <c r="C128" s="109"/>
    </row>
    <row r="129" ht="15">
      <c r="C129" s="109"/>
    </row>
    <row r="130" ht="15">
      <c r="C130" s="109"/>
    </row>
    <row r="131" ht="15">
      <c r="C131" s="109"/>
    </row>
    <row r="132" ht="15">
      <c r="C132" s="109"/>
    </row>
    <row r="133" ht="15">
      <c r="C133" s="109"/>
    </row>
    <row r="134" ht="15">
      <c r="C134" s="109"/>
    </row>
    <row r="135" ht="15">
      <c r="C135" s="109"/>
    </row>
    <row r="136" ht="15">
      <c r="C136" s="109"/>
    </row>
    <row r="137" ht="15">
      <c r="C137" s="109"/>
    </row>
    <row r="138" ht="15">
      <c r="C138" s="109"/>
    </row>
    <row r="139" ht="15">
      <c r="C139" s="109"/>
    </row>
  </sheetData>
  <sheetProtection/>
  <mergeCells count="4">
    <mergeCell ref="C7:D7"/>
    <mergeCell ref="C8:D8"/>
    <mergeCell ref="C9:D9"/>
    <mergeCell ref="A11:D11"/>
  </mergeCells>
  <printOptions/>
  <pageMargins left="0.7086614173228347" right="0.03937007874015748" top="0.7480314960629921" bottom="0.7480314960629921" header="0.31496062992125984" footer="0.31496062992125984"/>
  <pageSetup fitToHeight="4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9"/>
  <sheetViews>
    <sheetView zoomScalePageLayoutView="0" workbookViewId="0" topLeftCell="A286">
      <selection activeCell="B9" sqref="B9"/>
    </sheetView>
  </sheetViews>
  <sheetFormatPr defaultColWidth="9.00390625" defaultRowHeight="12.75"/>
  <cols>
    <col min="1" max="1" width="67.75390625" style="4" customWidth="1"/>
    <col min="2" max="2" width="5.75390625" style="4" customWidth="1"/>
    <col min="3" max="3" width="6.875" style="4" customWidth="1"/>
    <col min="4" max="4" width="13.875" style="4" customWidth="1"/>
    <col min="5" max="5" width="4.75390625" style="4" customWidth="1"/>
    <col min="6" max="6" width="8.25390625" style="4" hidden="1" customWidth="1"/>
    <col min="7" max="7" width="11.00390625" style="4" customWidth="1"/>
    <col min="8" max="8" width="11.125" style="4" customWidth="1"/>
    <col min="9" max="9" width="9.125" style="4" customWidth="1"/>
    <col min="10" max="10" width="15.875" style="4" customWidth="1"/>
    <col min="11" max="16384" width="9.125" style="4" customWidth="1"/>
  </cols>
  <sheetData>
    <row r="1" spans="1:7" ht="15">
      <c r="A1" s="6"/>
      <c r="B1" s="29" t="s">
        <v>263</v>
      </c>
      <c r="C1" s="29"/>
      <c r="D1" s="15"/>
      <c r="E1" s="14"/>
      <c r="F1" s="15"/>
      <c r="G1" s="16"/>
    </row>
    <row r="2" spans="1:7" ht="15">
      <c r="A2" s="6"/>
      <c r="B2" s="29" t="s">
        <v>73</v>
      </c>
      <c r="C2" s="29"/>
      <c r="D2" s="15"/>
      <c r="E2" s="14"/>
      <c r="F2" s="15"/>
      <c r="G2" s="16"/>
    </row>
    <row r="3" spans="1:7" ht="15">
      <c r="A3" s="6"/>
      <c r="B3" s="29" t="s">
        <v>68</v>
      </c>
      <c r="C3" s="29"/>
      <c r="D3" s="16"/>
      <c r="E3" s="14"/>
      <c r="F3" s="16"/>
      <c r="G3" s="16"/>
    </row>
    <row r="4" spans="1:7" ht="15">
      <c r="A4" s="10"/>
      <c r="B4" s="29" t="s">
        <v>148</v>
      </c>
      <c r="C4" s="29"/>
      <c r="D4" s="16"/>
      <c r="E4" s="14"/>
      <c r="F4" s="16"/>
      <c r="G4" s="16"/>
    </row>
    <row r="5" spans="1:7" ht="15">
      <c r="A5" s="1"/>
      <c r="B5" s="252" t="s">
        <v>68</v>
      </c>
      <c r="C5" s="252"/>
      <c r="D5" s="252"/>
      <c r="E5" s="252"/>
      <c r="F5" s="252"/>
      <c r="G5" s="252"/>
    </row>
    <row r="6" spans="1:7" ht="15">
      <c r="A6" s="1"/>
      <c r="B6" s="252" t="s">
        <v>703</v>
      </c>
      <c r="C6" s="252"/>
      <c r="D6" s="252"/>
      <c r="E6" s="252"/>
      <c r="F6" s="252"/>
      <c r="G6" s="252"/>
    </row>
    <row r="7" spans="1:7" ht="15">
      <c r="A7" s="1"/>
      <c r="B7" s="252" t="s">
        <v>704</v>
      </c>
      <c r="C7" s="252"/>
      <c r="D7" s="252"/>
      <c r="E7" s="252"/>
      <c r="F7" s="252"/>
      <c r="G7" s="252"/>
    </row>
    <row r="8" spans="1:7" ht="15">
      <c r="A8" s="1"/>
      <c r="B8" s="252" t="s">
        <v>603</v>
      </c>
      <c r="C8" s="252"/>
      <c r="D8" s="252"/>
      <c r="E8" s="252"/>
      <c r="F8" s="252"/>
      <c r="G8" s="252"/>
    </row>
    <row r="9" spans="1:7" ht="15">
      <c r="A9" s="1"/>
      <c r="B9" s="1"/>
      <c r="C9" s="2"/>
      <c r="D9" s="2"/>
      <c r="E9" s="2"/>
      <c r="F9" s="2"/>
      <c r="G9" s="2"/>
    </row>
    <row r="10" spans="1:8" ht="54" customHeight="1">
      <c r="A10" s="266" t="s">
        <v>727</v>
      </c>
      <c r="B10" s="266"/>
      <c r="C10" s="266"/>
      <c r="D10" s="266"/>
      <c r="E10" s="266"/>
      <c r="F10" s="266"/>
      <c r="G10" s="266"/>
      <c r="H10" s="83"/>
    </row>
    <row r="11" spans="1:7" ht="15">
      <c r="A11" s="269"/>
      <c r="B11" s="269"/>
      <c r="C11" s="269"/>
      <c r="D11" s="269"/>
      <c r="E11" s="269"/>
      <c r="F11" s="269"/>
      <c r="G11" s="269"/>
    </row>
    <row r="12" spans="1:7" ht="15.75">
      <c r="A12" s="31"/>
      <c r="B12" s="31"/>
      <c r="C12" s="39"/>
      <c r="D12" s="40"/>
      <c r="E12" s="40"/>
      <c r="F12" s="40"/>
      <c r="G12" s="15" t="s">
        <v>74</v>
      </c>
    </row>
    <row r="13" spans="1:7" ht="23.25" customHeight="1">
      <c r="A13" s="22" t="s">
        <v>0</v>
      </c>
      <c r="B13" s="41" t="s">
        <v>152</v>
      </c>
      <c r="C13" s="41" t="s">
        <v>75</v>
      </c>
      <c r="D13" s="41" t="s">
        <v>150</v>
      </c>
      <c r="E13" s="41" t="s">
        <v>151</v>
      </c>
      <c r="F13" s="82" t="s">
        <v>55</v>
      </c>
      <c r="G13" s="42" t="s">
        <v>440</v>
      </c>
    </row>
    <row r="14" spans="1:7" ht="14.25" customHeight="1">
      <c r="A14" s="43" t="s">
        <v>1</v>
      </c>
      <c r="B14" s="43"/>
      <c r="C14" s="44"/>
      <c r="D14" s="44"/>
      <c r="E14" s="44"/>
      <c r="F14" s="44"/>
      <c r="G14" s="21">
        <f>G15+G107+G140+G198+G325+G334+G370+G395+G401</f>
        <v>51762.1</v>
      </c>
    </row>
    <row r="15" spans="1:7" ht="15.75">
      <c r="A15" s="45" t="s">
        <v>2</v>
      </c>
      <c r="B15" s="44">
        <v>737</v>
      </c>
      <c r="C15" s="46" t="s">
        <v>87</v>
      </c>
      <c r="D15" s="46" t="s">
        <v>153</v>
      </c>
      <c r="E15" s="46"/>
      <c r="F15" s="46" t="s">
        <v>3</v>
      </c>
      <c r="G15" s="21">
        <f>G16+G27+G34+G90+G82+G98</f>
        <v>25991.1</v>
      </c>
    </row>
    <row r="16" spans="1:7" ht="31.5" customHeight="1">
      <c r="A16" s="47" t="s">
        <v>52</v>
      </c>
      <c r="B16" s="84">
        <v>737</v>
      </c>
      <c r="C16" s="46" t="s">
        <v>76</v>
      </c>
      <c r="D16" s="46" t="s">
        <v>153</v>
      </c>
      <c r="E16" s="46"/>
      <c r="F16" s="46" t="s">
        <v>3</v>
      </c>
      <c r="G16" s="21">
        <f>G17</f>
        <v>2249.1</v>
      </c>
    </row>
    <row r="17" spans="1:7" ht="29.25" customHeight="1">
      <c r="A17" s="48" t="s">
        <v>168</v>
      </c>
      <c r="B17" s="85">
        <v>737</v>
      </c>
      <c r="C17" s="49" t="s">
        <v>76</v>
      </c>
      <c r="D17" s="49" t="s">
        <v>164</v>
      </c>
      <c r="E17" s="49"/>
      <c r="F17" s="49"/>
      <c r="G17" s="19">
        <f>G18</f>
        <v>2249.1</v>
      </c>
    </row>
    <row r="18" spans="1:7" ht="36.75" customHeight="1">
      <c r="A18" s="48" t="s">
        <v>128</v>
      </c>
      <c r="B18" s="85">
        <v>737</v>
      </c>
      <c r="C18" s="49" t="s">
        <v>76</v>
      </c>
      <c r="D18" s="49" t="s">
        <v>154</v>
      </c>
      <c r="E18" s="49"/>
      <c r="F18" s="49" t="s">
        <v>3</v>
      </c>
      <c r="G18" s="19">
        <f aca="true" t="shared" si="0" ref="G18:G23">G19</f>
        <v>2249.1</v>
      </c>
    </row>
    <row r="19" spans="1:7" ht="31.5" customHeight="1">
      <c r="A19" s="48" t="s">
        <v>112</v>
      </c>
      <c r="B19" s="85">
        <v>737</v>
      </c>
      <c r="C19" s="49" t="s">
        <v>76</v>
      </c>
      <c r="D19" s="49" t="s">
        <v>155</v>
      </c>
      <c r="E19" s="49"/>
      <c r="F19" s="49" t="s">
        <v>3</v>
      </c>
      <c r="G19" s="19">
        <f t="shared" si="0"/>
        <v>2249.1</v>
      </c>
    </row>
    <row r="20" spans="1:7" ht="29.25" customHeight="1">
      <c r="A20" s="48" t="s">
        <v>113</v>
      </c>
      <c r="B20" s="85">
        <v>737</v>
      </c>
      <c r="C20" s="49" t="s">
        <v>76</v>
      </c>
      <c r="D20" s="49" t="s">
        <v>156</v>
      </c>
      <c r="E20" s="49"/>
      <c r="F20" s="49" t="s">
        <v>3</v>
      </c>
      <c r="G20" s="19">
        <f>G21</f>
        <v>2249.1</v>
      </c>
    </row>
    <row r="21" spans="1:7" ht="59.25" customHeight="1">
      <c r="A21" s="50" t="s">
        <v>157</v>
      </c>
      <c r="B21" s="20">
        <v>737</v>
      </c>
      <c r="C21" s="26" t="s">
        <v>76</v>
      </c>
      <c r="D21" s="26" t="s">
        <v>156</v>
      </c>
      <c r="E21" s="26" t="s">
        <v>158</v>
      </c>
      <c r="F21" s="49"/>
      <c r="G21" s="19">
        <f>G22+G26</f>
        <v>2249.1</v>
      </c>
    </row>
    <row r="22" spans="1:7" ht="15" customHeight="1" hidden="1">
      <c r="A22" s="50" t="s">
        <v>162</v>
      </c>
      <c r="B22" s="20"/>
      <c r="C22" s="26" t="s">
        <v>76</v>
      </c>
      <c r="D22" s="26" t="s">
        <v>156</v>
      </c>
      <c r="E22" s="26" t="s">
        <v>108</v>
      </c>
      <c r="F22" s="26" t="s">
        <v>3</v>
      </c>
      <c r="G22" s="19">
        <f>G23</f>
        <v>1760</v>
      </c>
    </row>
    <row r="23" spans="1:7" ht="13.5" customHeight="1" hidden="1">
      <c r="A23" s="50" t="s">
        <v>4</v>
      </c>
      <c r="B23" s="20"/>
      <c r="C23" s="26" t="s">
        <v>76</v>
      </c>
      <c r="D23" s="26" t="s">
        <v>99</v>
      </c>
      <c r="E23" s="26" t="s">
        <v>108</v>
      </c>
      <c r="F23" s="26" t="s">
        <v>5</v>
      </c>
      <c r="G23" s="19">
        <f t="shared" si="0"/>
        <v>1760</v>
      </c>
    </row>
    <row r="24" spans="1:7" ht="13.5" customHeight="1" hidden="1">
      <c r="A24" s="50" t="s">
        <v>34</v>
      </c>
      <c r="B24" s="20"/>
      <c r="C24" s="26" t="s">
        <v>76</v>
      </c>
      <c r="D24" s="26" t="s">
        <v>99</v>
      </c>
      <c r="E24" s="26" t="s">
        <v>108</v>
      </c>
      <c r="F24" s="26" t="s">
        <v>6</v>
      </c>
      <c r="G24" s="19">
        <f>G25</f>
        <v>1760</v>
      </c>
    </row>
    <row r="25" spans="1:7" ht="13.5" customHeight="1" hidden="1">
      <c r="A25" s="50" t="s">
        <v>7</v>
      </c>
      <c r="B25" s="20"/>
      <c r="C25" s="26" t="s">
        <v>76</v>
      </c>
      <c r="D25" s="26" t="s">
        <v>99</v>
      </c>
      <c r="E25" s="26" t="s">
        <v>108</v>
      </c>
      <c r="F25" s="26" t="s">
        <v>8</v>
      </c>
      <c r="G25" s="19">
        <v>1760</v>
      </c>
    </row>
    <row r="26" spans="1:7" ht="40.5" customHeight="1" hidden="1">
      <c r="A26" s="50" t="s">
        <v>163</v>
      </c>
      <c r="B26" s="20"/>
      <c r="C26" s="26" t="s">
        <v>76</v>
      </c>
      <c r="D26" s="26" t="s">
        <v>156</v>
      </c>
      <c r="E26" s="26" t="s">
        <v>161</v>
      </c>
      <c r="F26" s="26" t="s">
        <v>9</v>
      </c>
      <c r="G26" s="19">
        <v>489.1</v>
      </c>
    </row>
    <row r="27" spans="1:7" ht="47.25" customHeight="1" hidden="1">
      <c r="A27" s="51" t="s">
        <v>97</v>
      </c>
      <c r="B27" s="13">
        <v>737</v>
      </c>
      <c r="C27" s="52" t="s">
        <v>98</v>
      </c>
      <c r="D27" s="52" t="s">
        <v>153</v>
      </c>
      <c r="E27" s="52"/>
      <c r="F27" s="52" t="s">
        <v>3</v>
      </c>
      <c r="G27" s="21">
        <f aca="true" t="shared" si="1" ref="G27:G32">G28</f>
        <v>0</v>
      </c>
    </row>
    <row r="28" spans="1:7" ht="22.5" customHeight="1" hidden="1">
      <c r="A28" s="48" t="s">
        <v>168</v>
      </c>
      <c r="B28" s="85">
        <v>737</v>
      </c>
      <c r="C28" s="26" t="s">
        <v>98</v>
      </c>
      <c r="D28" s="26" t="s">
        <v>164</v>
      </c>
      <c r="E28" s="26"/>
      <c r="F28" s="26"/>
      <c r="G28" s="19">
        <f t="shared" si="1"/>
        <v>0</v>
      </c>
    </row>
    <row r="29" spans="1:7" ht="33" customHeight="1" hidden="1">
      <c r="A29" s="48" t="s">
        <v>128</v>
      </c>
      <c r="B29" s="85">
        <v>737</v>
      </c>
      <c r="C29" s="26" t="s">
        <v>98</v>
      </c>
      <c r="D29" s="26" t="s">
        <v>154</v>
      </c>
      <c r="E29" s="26"/>
      <c r="F29" s="26" t="s">
        <v>3</v>
      </c>
      <c r="G29" s="19">
        <f t="shared" si="1"/>
        <v>0</v>
      </c>
    </row>
    <row r="30" spans="1:7" ht="30" customHeight="1" hidden="1">
      <c r="A30" s="48" t="s">
        <v>112</v>
      </c>
      <c r="B30" s="85">
        <v>737</v>
      </c>
      <c r="C30" s="26" t="s">
        <v>98</v>
      </c>
      <c r="D30" s="26" t="s">
        <v>155</v>
      </c>
      <c r="E30" s="26"/>
      <c r="F30" s="26" t="s">
        <v>3</v>
      </c>
      <c r="G30" s="19">
        <f t="shared" si="1"/>
        <v>0</v>
      </c>
    </row>
    <row r="31" spans="1:7" ht="21" customHeight="1" hidden="1">
      <c r="A31" s="48" t="s">
        <v>113</v>
      </c>
      <c r="B31" s="85">
        <v>737</v>
      </c>
      <c r="C31" s="26" t="s">
        <v>98</v>
      </c>
      <c r="D31" s="26" t="s">
        <v>156</v>
      </c>
      <c r="E31" s="26"/>
      <c r="F31" s="26" t="s">
        <v>3</v>
      </c>
      <c r="G31" s="19">
        <f t="shared" si="1"/>
        <v>0</v>
      </c>
    </row>
    <row r="32" spans="1:7" ht="36.75" customHeight="1" hidden="1">
      <c r="A32" s="50" t="s">
        <v>165</v>
      </c>
      <c r="B32" s="20">
        <v>737</v>
      </c>
      <c r="C32" s="26" t="s">
        <v>98</v>
      </c>
      <c r="D32" s="26" t="s">
        <v>156</v>
      </c>
      <c r="E32" s="26" t="s">
        <v>5</v>
      </c>
      <c r="F32" s="26"/>
      <c r="G32" s="19">
        <f t="shared" si="1"/>
        <v>0</v>
      </c>
    </row>
    <row r="33" spans="1:7" ht="30" customHeight="1" hidden="1">
      <c r="A33" s="50" t="s">
        <v>165</v>
      </c>
      <c r="B33" s="20"/>
      <c r="C33" s="26" t="s">
        <v>98</v>
      </c>
      <c r="D33" s="26" t="s">
        <v>156</v>
      </c>
      <c r="E33" s="26" t="s">
        <v>107</v>
      </c>
      <c r="F33" s="26"/>
      <c r="G33" s="19"/>
    </row>
    <row r="34" spans="1:9" ht="59.25" customHeight="1">
      <c r="A34" s="51" t="s">
        <v>40</v>
      </c>
      <c r="B34" s="13">
        <v>737</v>
      </c>
      <c r="C34" s="52" t="s">
        <v>77</v>
      </c>
      <c r="D34" s="52" t="s">
        <v>153</v>
      </c>
      <c r="E34" s="52"/>
      <c r="F34" s="52" t="s">
        <v>3</v>
      </c>
      <c r="G34" s="21">
        <f>G35</f>
        <v>22706.8</v>
      </c>
      <c r="I34" s="8"/>
    </row>
    <row r="35" spans="1:9" ht="28.5" customHeight="1">
      <c r="A35" s="48" t="s">
        <v>168</v>
      </c>
      <c r="B35" s="85">
        <v>737</v>
      </c>
      <c r="C35" s="26" t="s">
        <v>77</v>
      </c>
      <c r="D35" s="26" t="s">
        <v>164</v>
      </c>
      <c r="E35" s="26"/>
      <c r="F35" s="26" t="s">
        <v>3</v>
      </c>
      <c r="G35" s="19">
        <f>G36+G77</f>
        <v>22706.8</v>
      </c>
      <c r="I35" s="8"/>
    </row>
    <row r="36" spans="1:9" ht="34.5" customHeight="1">
      <c r="A36" s="48" t="s">
        <v>128</v>
      </c>
      <c r="B36" s="85">
        <v>737</v>
      </c>
      <c r="C36" s="26" t="s">
        <v>77</v>
      </c>
      <c r="D36" s="26" t="s">
        <v>154</v>
      </c>
      <c r="E36" s="26"/>
      <c r="F36" s="26" t="s">
        <v>3</v>
      </c>
      <c r="G36" s="19">
        <f>G37</f>
        <v>22706.1</v>
      </c>
      <c r="I36" s="8"/>
    </row>
    <row r="37" spans="1:7" ht="33.75" customHeight="1">
      <c r="A37" s="48" t="s">
        <v>112</v>
      </c>
      <c r="B37" s="85">
        <v>737</v>
      </c>
      <c r="C37" s="26" t="s">
        <v>77</v>
      </c>
      <c r="D37" s="26" t="s">
        <v>155</v>
      </c>
      <c r="E37" s="26"/>
      <c r="F37" s="26" t="s">
        <v>3</v>
      </c>
      <c r="G37" s="19">
        <f>G38</f>
        <v>22706.1</v>
      </c>
    </row>
    <row r="38" spans="1:7" ht="30" customHeight="1">
      <c r="A38" s="48" t="s">
        <v>113</v>
      </c>
      <c r="B38" s="85">
        <v>737</v>
      </c>
      <c r="C38" s="26" t="s">
        <v>77</v>
      </c>
      <c r="D38" s="26" t="s">
        <v>156</v>
      </c>
      <c r="E38" s="26"/>
      <c r="F38" s="26" t="s">
        <v>3</v>
      </c>
      <c r="G38" s="19">
        <f>G39+G46+G71</f>
        <v>22706.1</v>
      </c>
    </row>
    <row r="39" spans="1:7" ht="73.5" customHeight="1">
      <c r="A39" s="50" t="s">
        <v>157</v>
      </c>
      <c r="B39" s="20">
        <v>737</v>
      </c>
      <c r="C39" s="26" t="s">
        <v>77</v>
      </c>
      <c r="D39" s="26" t="s">
        <v>156</v>
      </c>
      <c r="E39" s="26" t="s">
        <v>158</v>
      </c>
      <c r="F39" s="26"/>
      <c r="G39" s="19">
        <f>G40</f>
        <v>19663.6</v>
      </c>
    </row>
    <row r="40" spans="1:7" ht="17.25" customHeight="1" hidden="1">
      <c r="A40" s="50" t="s">
        <v>160</v>
      </c>
      <c r="B40" s="20"/>
      <c r="C40" s="26" t="s">
        <v>77</v>
      </c>
      <c r="D40" s="26" t="s">
        <v>156</v>
      </c>
      <c r="E40" s="26" t="s">
        <v>159</v>
      </c>
      <c r="F40" s="26"/>
      <c r="G40" s="19">
        <f>G41+G45</f>
        <v>19663.6</v>
      </c>
    </row>
    <row r="41" spans="1:7" ht="27" customHeight="1" hidden="1">
      <c r="A41" s="50" t="s">
        <v>114</v>
      </c>
      <c r="B41" s="20"/>
      <c r="C41" s="26" t="s">
        <v>77</v>
      </c>
      <c r="D41" s="26" t="s">
        <v>156</v>
      </c>
      <c r="E41" s="26" t="s">
        <v>108</v>
      </c>
      <c r="F41" s="26" t="s">
        <v>3</v>
      </c>
      <c r="G41" s="19">
        <f>G42</f>
        <v>15105.3</v>
      </c>
    </row>
    <row r="42" spans="1:7" ht="13.5" customHeight="1" hidden="1">
      <c r="A42" s="50" t="s">
        <v>4</v>
      </c>
      <c r="B42" s="20"/>
      <c r="C42" s="26" t="s">
        <v>77</v>
      </c>
      <c r="D42" s="26" t="s">
        <v>156</v>
      </c>
      <c r="E42" s="26" t="s">
        <v>108</v>
      </c>
      <c r="F42" s="26" t="s">
        <v>5</v>
      </c>
      <c r="G42" s="19">
        <f>G43</f>
        <v>15105.3</v>
      </c>
    </row>
    <row r="43" spans="1:7" ht="13.5" customHeight="1" hidden="1">
      <c r="A43" s="50" t="s">
        <v>34</v>
      </c>
      <c r="B43" s="20"/>
      <c r="C43" s="26" t="s">
        <v>77</v>
      </c>
      <c r="D43" s="26" t="s">
        <v>156</v>
      </c>
      <c r="E43" s="26" t="s">
        <v>108</v>
      </c>
      <c r="F43" s="26" t="s">
        <v>6</v>
      </c>
      <c r="G43" s="19">
        <f>G44</f>
        <v>15105.3</v>
      </c>
    </row>
    <row r="44" spans="1:7" ht="13.5" customHeight="1" hidden="1">
      <c r="A44" s="50" t="s">
        <v>7</v>
      </c>
      <c r="B44" s="20"/>
      <c r="C44" s="26" t="s">
        <v>77</v>
      </c>
      <c r="D44" s="26" t="s">
        <v>156</v>
      </c>
      <c r="E44" s="26" t="s">
        <v>108</v>
      </c>
      <c r="F44" s="26" t="s">
        <v>8</v>
      </c>
      <c r="G44" s="19">
        <v>15105.3</v>
      </c>
    </row>
    <row r="45" spans="1:7" ht="15.75" customHeight="1" hidden="1">
      <c r="A45" s="50" t="s">
        <v>163</v>
      </c>
      <c r="B45" s="20"/>
      <c r="C45" s="26" t="s">
        <v>77</v>
      </c>
      <c r="D45" s="26" t="s">
        <v>156</v>
      </c>
      <c r="E45" s="26" t="s">
        <v>161</v>
      </c>
      <c r="F45" s="26" t="s">
        <v>9</v>
      </c>
      <c r="G45" s="19">
        <v>4558.3</v>
      </c>
    </row>
    <row r="46" spans="1:7" ht="32.25" customHeight="1">
      <c r="A46" s="50" t="s">
        <v>165</v>
      </c>
      <c r="B46" s="20">
        <v>737</v>
      </c>
      <c r="C46" s="26" t="s">
        <v>77</v>
      </c>
      <c r="D46" s="26" t="s">
        <v>156</v>
      </c>
      <c r="E46" s="26" t="s">
        <v>5</v>
      </c>
      <c r="F46" s="26"/>
      <c r="G46" s="19">
        <f>G47+G56</f>
        <v>2950.5</v>
      </c>
    </row>
    <row r="47" spans="1:7" ht="27" customHeight="1" hidden="1">
      <c r="A47" s="50" t="s">
        <v>149</v>
      </c>
      <c r="B47" s="20"/>
      <c r="C47" s="26" t="s">
        <v>77</v>
      </c>
      <c r="D47" s="26" t="s">
        <v>156</v>
      </c>
      <c r="E47" s="26" t="s">
        <v>121</v>
      </c>
      <c r="F47" s="26" t="s">
        <v>3</v>
      </c>
      <c r="G47" s="19">
        <f>G48+G53</f>
        <v>0</v>
      </c>
    </row>
    <row r="48" spans="1:7" ht="13.5" customHeight="1" hidden="1">
      <c r="A48" s="50" t="s">
        <v>4</v>
      </c>
      <c r="B48" s="20"/>
      <c r="C48" s="26" t="s">
        <v>77</v>
      </c>
      <c r="D48" s="26" t="s">
        <v>156</v>
      </c>
      <c r="E48" s="26" t="s">
        <v>121</v>
      </c>
      <c r="F48" s="26" t="s">
        <v>5</v>
      </c>
      <c r="G48" s="19">
        <f>G49</f>
        <v>0</v>
      </c>
    </row>
    <row r="49" spans="1:7" ht="13.5" customHeight="1" hidden="1">
      <c r="A49" s="50" t="s">
        <v>41</v>
      </c>
      <c r="B49" s="20"/>
      <c r="C49" s="26" t="s">
        <v>77</v>
      </c>
      <c r="D49" s="26" t="s">
        <v>156</v>
      </c>
      <c r="E49" s="26" t="s">
        <v>121</v>
      </c>
      <c r="F49" s="26" t="s">
        <v>10</v>
      </c>
      <c r="G49" s="19">
        <f>G50+G52+G51</f>
        <v>0</v>
      </c>
    </row>
    <row r="50" spans="1:7" ht="13.5" customHeight="1" hidden="1">
      <c r="A50" s="50" t="s">
        <v>13</v>
      </c>
      <c r="B50" s="20"/>
      <c r="C50" s="26" t="s">
        <v>77</v>
      </c>
      <c r="D50" s="26" t="s">
        <v>156</v>
      </c>
      <c r="E50" s="26" t="s">
        <v>121</v>
      </c>
      <c r="F50" s="26" t="s">
        <v>14</v>
      </c>
      <c r="G50" s="19"/>
    </row>
    <row r="51" spans="1:7" ht="13.5" customHeight="1" hidden="1">
      <c r="A51" s="50" t="s">
        <v>42</v>
      </c>
      <c r="B51" s="20"/>
      <c r="C51" s="26" t="s">
        <v>77</v>
      </c>
      <c r="D51" s="26" t="s">
        <v>156</v>
      </c>
      <c r="E51" s="26" t="s">
        <v>121</v>
      </c>
      <c r="F51" s="26" t="s">
        <v>17</v>
      </c>
      <c r="G51" s="19"/>
    </row>
    <row r="52" spans="1:7" ht="13.5" customHeight="1" hidden="1">
      <c r="A52" s="50" t="s">
        <v>36</v>
      </c>
      <c r="B52" s="20"/>
      <c r="C52" s="26" t="s">
        <v>77</v>
      </c>
      <c r="D52" s="26" t="s">
        <v>156</v>
      </c>
      <c r="E52" s="26" t="s">
        <v>121</v>
      </c>
      <c r="F52" s="26" t="s">
        <v>18</v>
      </c>
      <c r="G52" s="19"/>
    </row>
    <row r="53" spans="1:7" ht="13.5" customHeight="1" hidden="1">
      <c r="A53" s="50" t="s">
        <v>21</v>
      </c>
      <c r="B53" s="20"/>
      <c r="C53" s="26" t="s">
        <v>77</v>
      </c>
      <c r="D53" s="26" t="s">
        <v>156</v>
      </c>
      <c r="E53" s="26" t="s">
        <v>121</v>
      </c>
      <c r="F53" s="26" t="s">
        <v>22</v>
      </c>
      <c r="G53" s="19">
        <f>G54+G55</f>
        <v>0</v>
      </c>
    </row>
    <row r="54" spans="1:7" ht="13.5" customHeight="1" hidden="1">
      <c r="A54" s="50" t="s">
        <v>23</v>
      </c>
      <c r="B54" s="20"/>
      <c r="C54" s="26" t="s">
        <v>77</v>
      </c>
      <c r="D54" s="26" t="s">
        <v>156</v>
      </c>
      <c r="E54" s="26" t="s">
        <v>121</v>
      </c>
      <c r="F54" s="26" t="s">
        <v>24</v>
      </c>
      <c r="G54" s="19"/>
    </row>
    <row r="55" spans="1:7" ht="13.5" customHeight="1" hidden="1">
      <c r="A55" s="50" t="s">
        <v>25</v>
      </c>
      <c r="B55" s="20"/>
      <c r="C55" s="26" t="s">
        <v>77</v>
      </c>
      <c r="D55" s="26" t="s">
        <v>156</v>
      </c>
      <c r="E55" s="26" t="s">
        <v>121</v>
      </c>
      <c r="F55" s="26" t="s">
        <v>26</v>
      </c>
      <c r="G55" s="19"/>
    </row>
    <row r="56" spans="1:7" ht="27" customHeight="1" hidden="1">
      <c r="A56" s="50" t="s">
        <v>115</v>
      </c>
      <c r="B56" s="20"/>
      <c r="C56" s="26" t="s">
        <v>77</v>
      </c>
      <c r="D56" s="26" t="s">
        <v>156</v>
      </c>
      <c r="E56" s="26" t="s">
        <v>107</v>
      </c>
      <c r="F56" s="26" t="s">
        <v>3</v>
      </c>
      <c r="G56" s="19">
        <f>G57+G65</f>
        <v>2950.5</v>
      </c>
    </row>
    <row r="57" spans="1:7" ht="13.5" customHeight="1" hidden="1">
      <c r="A57" s="50" t="s">
        <v>4</v>
      </c>
      <c r="B57" s="20"/>
      <c r="C57" s="26" t="s">
        <v>77</v>
      </c>
      <c r="D57" s="26" t="s">
        <v>156</v>
      </c>
      <c r="E57" s="26" t="s">
        <v>107</v>
      </c>
      <c r="F57" s="26" t="s">
        <v>5</v>
      </c>
      <c r="G57" s="19">
        <f>G58</f>
        <v>2950.5</v>
      </c>
    </row>
    <row r="58" spans="1:7" ht="13.5" customHeight="1" hidden="1">
      <c r="A58" s="50" t="s">
        <v>41</v>
      </c>
      <c r="B58" s="20"/>
      <c r="C58" s="26" t="s">
        <v>77</v>
      </c>
      <c r="D58" s="26" t="s">
        <v>156</v>
      </c>
      <c r="E58" s="26" t="s">
        <v>107</v>
      </c>
      <c r="F58" s="26" t="s">
        <v>10</v>
      </c>
      <c r="G58" s="19">
        <f>G59+G60+G61+G62+G64+G63</f>
        <v>2950.5</v>
      </c>
    </row>
    <row r="59" spans="1:7" ht="13.5" customHeight="1" hidden="1">
      <c r="A59" s="50" t="s">
        <v>13</v>
      </c>
      <c r="B59" s="20"/>
      <c r="C59" s="26" t="s">
        <v>77</v>
      </c>
      <c r="D59" s="26" t="s">
        <v>156</v>
      </c>
      <c r="E59" s="26" t="s">
        <v>107</v>
      </c>
      <c r="F59" s="26" t="s">
        <v>14</v>
      </c>
      <c r="G59" s="19"/>
    </row>
    <row r="60" spans="1:7" ht="13.5" customHeight="1" hidden="1">
      <c r="A60" s="50" t="s">
        <v>11</v>
      </c>
      <c r="B60" s="20"/>
      <c r="C60" s="26" t="s">
        <v>77</v>
      </c>
      <c r="D60" s="26" t="s">
        <v>156</v>
      </c>
      <c r="E60" s="26" t="s">
        <v>107</v>
      </c>
      <c r="F60" s="26" t="s">
        <v>12</v>
      </c>
      <c r="G60" s="19"/>
    </row>
    <row r="61" spans="1:7" ht="13.5" customHeight="1" hidden="1">
      <c r="A61" s="50" t="s">
        <v>15</v>
      </c>
      <c r="B61" s="20"/>
      <c r="C61" s="26" t="s">
        <v>77</v>
      </c>
      <c r="D61" s="26" t="s">
        <v>156</v>
      </c>
      <c r="E61" s="26" t="s">
        <v>107</v>
      </c>
      <c r="F61" s="26" t="s">
        <v>16</v>
      </c>
      <c r="G61" s="19"/>
    </row>
    <row r="62" spans="1:7" ht="13.5" customHeight="1" hidden="1">
      <c r="A62" s="50" t="s">
        <v>42</v>
      </c>
      <c r="B62" s="20"/>
      <c r="C62" s="26" t="s">
        <v>77</v>
      </c>
      <c r="D62" s="26" t="s">
        <v>156</v>
      </c>
      <c r="E62" s="26" t="s">
        <v>107</v>
      </c>
      <c r="F62" s="26" t="s">
        <v>17</v>
      </c>
      <c r="G62" s="19">
        <v>2950.5</v>
      </c>
    </row>
    <row r="63" spans="1:7" ht="13.5" customHeight="1" hidden="1">
      <c r="A63" s="50" t="s">
        <v>42</v>
      </c>
      <c r="B63" s="20"/>
      <c r="C63" s="26" t="s">
        <v>77</v>
      </c>
      <c r="D63" s="26" t="s">
        <v>156</v>
      </c>
      <c r="E63" s="26" t="s">
        <v>107</v>
      </c>
      <c r="F63" s="26" t="s">
        <v>18</v>
      </c>
      <c r="G63" s="19"/>
    </row>
    <row r="64" spans="1:7" ht="13.5" customHeight="1" hidden="1">
      <c r="A64" s="50" t="s">
        <v>36</v>
      </c>
      <c r="B64" s="20"/>
      <c r="C64" s="26" t="s">
        <v>77</v>
      </c>
      <c r="D64" s="26" t="s">
        <v>156</v>
      </c>
      <c r="E64" s="26" t="s">
        <v>107</v>
      </c>
      <c r="F64" s="26" t="s">
        <v>262</v>
      </c>
      <c r="G64" s="19"/>
    </row>
    <row r="65" spans="1:7" ht="13.5" customHeight="1" hidden="1">
      <c r="A65" s="50" t="s">
        <v>21</v>
      </c>
      <c r="B65" s="20"/>
      <c r="C65" s="26" t="s">
        <v>77</v>
      </c>
      <c r="D65" s="26" t="s">
        <v>156</v>
      </c>
      <c r="E65" s="26" t="s">
        <v>107</v>
      </c>
      <c r="F65" s="26" t="s">
        <v>22</v>
      </c>
      <c r="G65" s="19">
        <f>G66+G67</f>
        <v>0</v>
      </c>
    </row>
    <row r="66" spans="1:7" ht="13.5" customHeight="1" hidden="1">
      <c r="A66" s="50" t="s">
        <v>23</v>
      </c>
      <c r="B66" s="20"/>
      <c r="C66" s="26" t="s">
        <v>77</v>
      </c>
      <c r="D66" s="26" t="s">
        <v>156</v>
      </c>
      <c r="E66" s="26" t="s">
        <v>107</v>
      </c>
      <c r="F66" s="26" t="s">
        <v>24</v>
      </c>
      <c r="G66" s="19"/>
    </row>
    <row r="67" spans="1:7" ht="13.5" customHeight="1" hidden="1">
      <c r="A67" s="50" t="s">
        <v>25</v>
      </c>
      <c r="B67" s="20"/>
      <c r="C67" s="26" t="s">
        <v>77</v>
      </c>
      <c r="D67" s="26" t="s">
        <v>156</v>
      </c>
      <c r="E67" s="26" t="s">
        <v>107</v>
      </c>
      <c r="F67" s="26" t="s">
        <v>26</v>
      </c>
      <c r="G67" s="19"/>
    </row>
    <row r="68" spans="1:7" ht="27.75" customHeight="1" hidden="1">
      <c r="A68" s="50" t="s">
        <v>186</v>
      </c>
      <c r="B68" s="20"/>
      <c r="C68" s="26" t="s">
        <v>77</v>
      </c>
      <c r="D68" s="26" t="s">
        <v>156</v>
      </c>
      <c r="E68" s="26" t="s">
        <v>185</v>
      </c>
      <c r="F68" s="26" t="s">
        <v>3</v>
      </c>
      <c r="G68" s="19">
        <f>G69</f>
        <v>0</v>
      </c>
    </row>
    <row r="69" spans="1:7" ht="30" customHeight="1" hidden="1">
      <c r="A69" s="50" t="s">
        <v>134</v>
      </c>
      <c r="B69" s="20"/>
      <c r="C69" s="26" t="s">
        <v>77</v>
      </c>
      <c r="D69" s="26" t="s">
        <v>156</v>
      </c>
      <c r="E69" s="26" t="s">
        <v>135</v>
      </c>
      <c r="F69" s="26" t="s">
        <v>22</v>
      </c>
      <c r="G69" s="19">
        <f>G70</f>
        <v>0</v>
      </c>
    </row>
    <row r="70" spans="1:7" ht="13.5" customHeight="1" hidden="1">
      <c r="A70" s="50" t="s">
        <v>23</v>
      </c>
      <c r="B70" s="20"/>
      <c r="C70" s="26" t="s">
        <v>77</v>
      </c>
      <c r="D70" s="26" t="s">
        <v>156</v>
      </c>
      <c r="E70" s="26" t="s">
        <v>135</v>
      </c>
      <c r="F70" s="26" t="s">
        <v>24</v>
      </c>
      <c r="G70" s="19"/>
    </row>
    <row r="71" spans="1:7" ht="21" customHeight="1">
      <c r="A71" s="50" t="s">
        <v>167</v>
      </c>
      <c r="B71" s="20">
        <v>737</v>
      </c>
      <c r="C71" s="26" t="s">
        <v>77</v>
      </c>
      <c r="D71" s="26" t="s">
        <v>156</v>
      </c>
      <c r="E71" s="26" t="s">
        <v>166</v>
      </c>
      <c r="F71" s="26"/>
      <c r="G71" s="19">
        <f>G73+G72+G76</f>
        <v>92</v>
      </c>
    </row>
    <row r="72" spans="1:7" ht="21" customHeight="1" hidden="1">
      <c r="A72" s="50" t="s">
        <v>188</v>
      </c>
      <c r="B72" s="20"/>
      <c r="C72" s="26" t="s">
        <v>77</v>
      </c>
      <c r="D72" s="26" t="s">
        <v>156</v>
      </c>
      <c r="E72" s="26" t="s">
        <v>187</v>
      </c>
      <c r="F72" s="26" t="s">
        <v>20</v>
      </c>
      <c r="G72" s="19"/>
    </row>
    <row r="73" spans="1:7" ht="13.5" customHeight="1" hidden="1">
      <c r="A73" s="50" t="s">
        <v>116</v>
      </c>
      <c r="B73" s="20"/>
      <c r="C73" s="26" t="s">
        <v>77</v>
      </c>
      <c r="D73" s="26" t="s">
        <v>156</v>
      </c>
      <c r="E73" s="26" t="s">
        <v>109</v>
      </c>
      <c r="F73" s="26" t="s">
        <v>3</v>
      </c>
      <c r="G73" s="19">
        <f>G74</f>
        <v>89</v>
      </c>
    </row>
    <row r="74" spans="1:7" ht="13.5" customHeight="1" hidden="1">
      <c r="A74" s="50" t="s">
        <v>4</v>
      </c>
      <c r="B74" s="20"/>
      <c r="C74" s="26" t="s">
        <v>77</v>
      </c>
      <c r="D74" s="26" t="s">
        <v>156</v>
      </c>
      <c r="E74" s="26" t="s">
        <v>109</v>
      </c>
      <c r="F74" s="26" t="s">
        <v>5</v>
      </c>
      <c r="G74" s="19">
        <f>G75</f>
        <v>89</v>
      </c>
    </row>
    <row r="75" spans="1:7" ht="13.5" customHeight="1" hidden="1">
      <c r="A75" s="57" t="s">
        <v>19</v>
      </c>
      <c r="B75" s="18"/>
      <c r="C75" s="26" t="s">
        <v>77</v>
      </c>
      <c r="D75" s="26" t="s">
        <v>156</v>
      </c>
      <c r="E75" s="26" t="s">
        <v>109</v>
      </c>
      <c r="F75" s="26" t="s">
        <v>20</v>
      </c>
      <c r="G75" s="19">
        <v>89</v>
      </c>
    </row>
    <row r="76" spans="1:7" ht="13.5" customHeight="1" hidden="1">
      <c r="A76" s="57" t="s">
        <v>19</v>
      </c>
      <c r="B76" s="18"/>
      <c r="C76" s="26" t="s">
        <v>77</v>
      </c>
      <c r="D76" s="26" t="s">
        <v>156</v>
      </c>
      <c r="E76" s="26" t="s">
        <v>207</v>
      </c>
      <c r="F76" s="26" t="s">
        <v>20</v>
      </c>
      <c r="G76" s="19">
        <v>3</v>
      </c>
    </row>
    <row r="77" spans="1:7" ht="31.5" customHeight="1">
      <c r="A77" s="50" t="s">
        <v>129</v>
      </c>
      <c r="B77" s="20">
        <v>737</v>
      </c>
      <c r="C77" s="26" t="s">
        <v>77</v>
      </c>
      <c r="D77" s="26" t="s">
        <v>169</v>
      </c>
      <c r="E77" s="26"/>
      <c r="F77" s="26" t="s">
        <v>3</v>
      </c>
      <c r="G77" s="19">
        <f>G78</f>
        <v>0.7</v>
      </c>
    </row>
    <row r="78" spans="1:7" ht="104.25" customHeight="1">
      <c r="A78" s="58" t="s">
        <v>130</v>
      </c>
      <c r="B78" s="87">
        <v>737</v>
      </c>
      <c r="C78" s="26" t="s">
        <v>77</v>
      </c>
      <c r="D78" s="26" t="s">
        <v>170</v>
      </c>
      <c r="E78" s="26"/>
      <c r="F78" s="26" t="s">
        <v>3</v>
      </c>
      <c r="G78" s="19">
        <f>G79</f>
        <v>0.7</v>
      </c>
    </row>
    <row r="79" spans="1:7" ht="33.75" customHeight="1">
      <c r="A79" s="59" t="s">
        <v>165</v>
      </c>
      <c r="B79" s="88">
        <v>737</v>
      </c>
      <c r="C79" s="26" t="s">
        <v>77</v>
      </c>
      <c r="D79" s="26" t="s">
        <v>170</v>
      </c>
      <c r="E79" s="26" t="s">
        <v>5</v>
      </c>
      <c r="F79" s="26" t="s">
        <v>3</v>
      </c>
      <c r="G79" s="19">
        <f>G80</f>
        <v>0.7</v>
      </c>
    </row>
    <row r="80" spans="1:7" ht="13.5" customHeight="1" hidden="1">
      <c r="A80" s="50" t="s">
        <v>21</v>
      </c>
      <c r="B80" s="20"/>
      <c r="C80" s="26" t="s">
        <v>77</v>
      </c>
      <c r="D80" s="26" t="s">
        <v>170</v>
      </c>
      <c r="E80" s="26" t="s">
        <v>107</v>
      </c>
      <c r="F80" s="26" t="s">
        <v>22</v>
      </c>
      <c r="G80" s="19">
        <f>G81</f>
        <v>0.7</v>
      </c>
    </row>
    <row r="81" spans="1:7" ht="13.5" customHeight="1" hidden="1">
      <c r="A81" s="50" t="s">
        <v>25</v>
      </c>
      <c r="B81" s="20"/>
      <c r="C81" s="26" t="s">
        <v>77</v>
      </c>
      <c r="D81" s="26" t="s">
        <v>170</v>
      </c>
      <c r="E81" s="26" t="s">
        <v>107</v>
      </c>
      <c r="F81" s="26" t="s">
        <v>26</v>
      </c>
      <c r="G81" s="19">
        <v>0.7</v>
      </c>
    </row>
    <row r="82" spans="1:7" ht="19.5" customHeight="1" hidden="1">
      <c r="A82" s="51" t="s">
        <v>67</v>
      </c>
      <c r="B82" s="13">
        <v>737</v>
      </c>
      <c r="C82" s="52" t="s">
        <v>78</v>
      </c>
      <c r="D82" s="52" t="s">
        <v>153</v>
      </c>
      <c r="E82" s="52"/>
      <c r="F82" s="52" t="s">
        <v>3</v>
      </c>
      <c r="G82" s="21">
        <f aca="true" t="shared" si="2" ref="G82:G88">G83</f>
        <v>0</v>
      </c>
    </row>
    <row r="83" spans="1:7" ht="30" hidden="1">
      <c r="A83" s="48" t="s">
        <v>168</v>
      </c>
      <c r="B83" s="85">
        <v>737</v>
      </c>
      <c r="C83" s="26" t="s">
        <v>78</v>
      </c>
      <c r="D83" s="26" t="s">
        <v>164</v>
      </c>
      <c r="E83" s="26"/>
      <c r="F83" s="26" t="s">
        <v>3</v>
      </c>
      <c r="G83" s="19">
        <f t="shared" si="2"/>
        <v>0</v>
      </c>
    </row>
    <row r="84" spans="1:7" ht="31.5" customHeight="1" hidden="1">
      <c r="A84" s="48" t="s">
        <v>128</v>
      </c>
      <c r="B84" s="85">
        <v>737</v>
      </c>
      <c r="C84" s="26" t="s">
        <v>78</v>
      </c>
      <c r="D84" s="26" t="s">
        <v>154</v>
      </c>
      <c r="E84" s="26"/>
      <c r="F84" s="26" t="s">
        <v>3</v>
      </c>
      <c r="G84" s="19">
        <f t="shared" si="2"/>
        <v>0</v>
      </c>
    </row>
    <row r="85" spans="1:7" ht="30" hidden="1">
      <c r="A85" s="48" t="s">
        <v>112</v>
      </c>
      <c r="B85" s="85">
        <v>737</v>
      </c>
      <c r="C85" s="26" t="s">
        <v>78</v>
      </c>
      <c r="D85" s="26" t="s">
        <v>155</v>
      </c>
      <c r="E85" s="26"/>
      <c r="F85" s="26" t="s">
        <v>3</v>
      </c>
      <c r="G85" s="19">
        <f t="shared" si="2"/>
        <v>0</v>
      </c>
    </row>
    <row r="86" spans="1:7" ht="15" hidden="1">
      <c r="A86" s="48" t="s">
        <v>192</v>
      </c>
      <c r="B86" s="85">
        <v>737</v>
      </c>
      <c r="C86" s="26" t="s">
        <v>78</v>
      </c>
      <c r="D86" s="26" t="s">
        <v>191</v>
      </c>
      <c r="E86" s="26"/>
      <c r="F86" s="26" t="s">
        <v>3</v>
      </c>
      <c r="G86" s="19">
        <f t="shared" si="2"/>
        <v>0</v>
      </c>
    </row>
    <row r="87" spans="1:7" ht="32.25" customHeight="1" hidden="1">
      <c r="A87" s="50" t="s">
        <v>165</v>
      </c>
      <c r="B87" s="20">
        <v>737</v>
      </c>
      <c r="C87" s="26" t="s">
        <v>78</v>
      </c>
      <c r="D87" s="26" t="s">
        <v>191</v>
      </c>
      <c r="E87" s="26" t="s">
        <v>5</v>
      </c>
      <c r="F87" s="26" t="s">
        <v>3</v>
      </c>
      <c r="G87" s="19">
        <f t="shared" si="2"/>
        <v>0</v>
      </c>
    </row>
    <row r="88" spans="1:7" ht="13.5" customHeight="1" hidden="1">
      <c r="A88" s="50" t="s">
        <v>4</v>
      </c>
      <c r="B88" s="20"/>
      <c r="C88" s="26" t="s">
        <v>78</v>
      </c>
      <c r="D88" s="26" t="s">
        <v>191</v>
      </c>
      <c r="E88" s="26" t="s">
        <v>107</v>
      </c>
      <c r="F88" s="26" t="s">
        <v>5</v>
      </c>
      <c r="G88" s="19">
        <f t="shared" si="2"/>
        <v>0</v>
      </c>
    </row>
    <row r="89" spans="1:7" ht="13.5" customHeight="1" hidden="1">
      <c r="A89" s="50" t="s">
        <v>19</v>
      </c>
      <c r="B89" s="20"/>
      <c r="C89" s="26" t="s">
        <v>78</v>
      </c>
      <c r="D89" s="26" t="s">
        <v>191</v>
      </c>
      <c r="E89" s="26" t="s">
        <v>107</v>
      </c>
      <c r="F89" s="26" t="s">
        <v>20</v>
      </c>
      <c r="G89" s="19"/>
    </row>
    <row r="90" spans="1:7" ht="21" customHeight="1">
      <c r="A90" s="51" t="s">
        <v>27</v>
      </c>
      <c r="B90" s="13">
        <v>737</v>
      </c>
      <c r="C90" s="52" t="s">
        <v>79</v>
      </c>
      <c r="D90" s="52" t="s">
        <v>153</v>
      </c>
      <c r="E90" s="52"/>
      <c r="F90" s="52"/>
      <c r="G90" s="21">
        <f aca="true" t="shared" si="3" ref="G90:G96">G91</f>
        <v>1035.2</v>
      </c>
    </row>
    <row r="91" spans="1:7" ht="30" customHeight="1">
      <c r="A91" s="48" t="s">
        <v>168</v>
      </c>
      <c r="B91" s="85">
        <v>737</v>
      </c>
      <c r="C91" s="26" t="s">
        <v>79</v>
      </c>
      <c r="D91" s="26" t="s">
        <v>164</v>
      </c>
      <c r="E91" s="26"/>
      <c r="F91" s="26"/>
      <c r="G91" s="19">
        <f t="shared" si="3"/>
        <v>1035.2</v>
      </c>
    </row>
    <row r="92" spans="1:7" ht="35.25" customHeight="1">
      <c r="A92" s="48" t="s">
        <v>128</v>
      </c>
      <c r="B92" s="85">
        <v>737</v>
      </c>
      <c r="C92" s="26" t="s">
        <v>79</v>
      </c>
      <c r="D92" s="26" t="s">
        <v>154</v>
      </c>
      <c r="E92" s="26"/>
      <c r="F92" s="26"/>
      <c r="G92" s="19">
        <f t="shared" si="3"/>
        <v>1035.2</v>
      </c>
    </row>
    <row r="93" spans="1:7" ht="33" customHeight="1">
      <c r="A93" s="48" t="s">
        <v>112</v>
      </c>
      <c r="B93" s="85">
        <v>737</v>
      </c>
      <c r="C93" s="26" t="s">
        <v>79</v>
      </c>
      <c r="D93" s="26" t="s">
        <v>155</v>
      </c>
      <c r="E93" s="26"/>
      <c r="F93" s="26"/>
      <c r="G93" s="19">
        <f t="shared" si="3"/>
        <v>1035.2</v>
      </c>
    </row>
    <row r="94" spans="1:7" ht="27.75" customHeight="1">
      <c r="A94" s="50" t="s">
        <v>117</v>
      </c>
      <c r="B94" s="20">
        <v>737</v>
      </c>
      <c r="C94" s="26" t="s">
        <v>79</v>
      </c>
      <c r="D94" s="26" t="s">
        <v>171</v>
      </c>
      <c r="E94" s="26"/>
      <c r="F94" s="26"/>
      <c r="G94" s="19">
        <f t="shared" si="3"/>
        <v>1035.2</v>
      </c>
    </row>
    <row r="95" spans="1:7" ht="20.25" customHeight="1">
      <c r="A95" s="50" t="s">
        <v>167</v>
      </c>
      <c r="B95" s="20">
        <v>737</v>
      </c>
      <c r="C95" s="26" t="s">
        <v>79</v>
      </c>
      <c r="D95" s="26" t="s">
        <v>171</v>
      </c>
      <c r="E95" s="26" t="s">
        <v>166</v>
      </c>
      <c r="F95" s="26" t="s">
        <v>3</v>
      </c>
      <c r="G95" s="19">
        <v>1035.2</v>
      </c>
    </row>
    <row r="96" spans="1:7" ht="13.5" customHeight="1" hidden="1">
      <c r="A96" s="50" t="s">
        <v>4</v>
      </c>
      <c r="B96" s="20"/>
      <c r="C96" s="26" t="s">
        <v>79</v>
      </c>
      <c r="D96" s="26" t="s">
        <v>100</v>
      </c>
      <c r="E96" s="26" t="s">
        <v>110</v>
      </c>
      <c r="F96" s="18">
        <v>200</v>
      </c>
      <c r="G96" s="19">
        <f t="shared" si="3"/>
        <v>1328.6999999999998</v>
      </c>
    </row>
    <row r="97" spans="1:7" ht="13.5" customHeight="1" hidden="1">
      <c r="A97" s="50" t="s">
        <v>19</v>
      </c>
      <c r="B97" s="20"/>
      <c r="C97" s="26" t="s">
        <v>79</v>
      </c>
      <c r="D97" s="26" t="s">
        <v>100</v>
      </c>
      <c r="E97" s="26" t="s">
        <v>110</v>
      </c>
      <c r="F97" s="18">
        <v>290</v>
      </c>
      <c r="G97" s="19">
        <f>2151.2-822.5</f>
        <v>1328.6999999999998</v>
      </c>
    </row>
    <row r="98" spans="1:7" ht="18.75" customHeight="1" hidden="1">
      <c r="A98" s="51" t="s">
        <v>132</v>
      </c>
      <c r="B98" s="13">
        <v>737</v>
      </c>
      <c r="C98" s="52" t="s">
        <v>131</v>
      </c>
      <c r="D98" s="52" t="s">
        <v>153</v>
      </c>
      <c r="E98" s="52"/>
      <c r="F98" s="52"/>
      <c r="G98" s="21">
        <f aca="true" t="shared" si="4" ref="G98:G105">G99</f>
        <v>0</v>
      </c>
    </row>
    <row r="99" spans="1:7" ht="27.75" customHeight="1" hidden="1">
      <c r="A99" s="48" t="s">
        <v>168</v>
      </c>
      <c r="B99" s="85">
        <v>737</v>
      </c>
      <c r="C99" s="26" t="s">
        <v>131</v>
      </c>
      <c r="D99" s="26" t="s">
        <v>164</v>
      </c>
      <c r="E99" s="52"/>
      <c r="F99" s="52"/>
      <c r="G99" s="19">
        <f t="shared" si="4"/>
        <v>0</v>
      </c>
    </row>
    <row r="100" spans="1:7" ht="29.25" customHeight="1" hidden="1">
      <c r="A100" s="48" t="s">
        <v>128</v>
      </c>
      <c r="B100" s="85">
        <v>737</v>
      </c>
      <c r="C100" s="26" t="s">
        <v>131</v>
      </c>
      <c r="D100" s="26" t="s">
        <v>154</v>
      </c>
      <c r="E100" s="55"/>
      <c r="F100" s="55"/>
      <c r="G100" s="19">
        <f t="shared" si="4"/>
        <v>0</v>
      </c>
    </row>
    <row r="101" spans="1:7" ht="30.75" customHeight="1" hidden="1">
      <c r="A101" s="48" t="s">
        <v>112</v>
      </c>
      <c r="B101" s="85">
        <v>737</v>
      </c>
      <c r="C101" s="26" t="s">
        <v>131</v>
      </c>
      <c r="D101" s="26" t="s">
        <v>155</v>
      </c>
      <c r="E101" s="26"/>
      <c r="F101" s="26"/>
      <c r="G101" s="19">
        <f t="shared" si="4"/>
        <v>0</v>
      </c>
    </row>
    <row r="102" spans="1:7" ht="17.25" customHeight="1" hidden="1">
      <c r="A102" s="50" t="s">
        <v>132</v>
      </c>
      <c r="B102" s="20">
        <v>737</v>
      </c>
      <c r="C102" s="26" t="s">
        <v>131</v>
      </c>
      <c r="D102" s="26" t="s">
        <v>193</v>
      </c>
      <c r="E102" s="26"/>
      <c r="F102" s="26"/>
      <c r="G102" s="19">
        <f>G105+G103</f>
        <v>0</v>
      </c>
    </row>
    <row r="103" spans="1:7" ht="32.25" customHeight="1" hidden="1">
      <c r="A103" s="59" t="s">
        <v>165</v>
      </c>
      <c r="B103" s="20">
        <v>737</v>
      </c>
      <c r="C103" s="26" t="s">
        <v>131</v>
      </c>
      <c r="D103" s="26" t="s">
        <v>193</v>
      </c>
      <c r="E103" s="26" t="s">
        <v>5</v>
      </c>
      <c r="F103" s="26" t="s">
        <v>3</v>
      </c>
      <c r="G103" s="19">
        <f>G104</f>
        <v>0</v>
      </c>
    </row>
    <row r="104" spans="1:7" ht="39.75" customHeight="1" hidden="1">
      <c r="A104" s="50" t="s">
        <v>208</v>
      </c>
      <c r="B104" s="20">
        <v>737</v>
      </c>
      <c r="C104" s="26" t="s">
        <v>131</v>
      </c>
      <c r="D104" s="26" t="s">
        <v>193</v>
      </c>
      <c r="E104" s="26" t="s">
        <v>107</v>
      </c>
      <c r="F104" s="26" t="s">
        <v>18</v>
      </c>
      <c r="G104" s="19"/>
    </row>
    <row r="105" spans="1:7" ht="30" customHeight="1" hidden="1">
      <c r="A105" s="50" t="s">
        <v>201</v>
      </c>
      <c r="B105" s="20">
        <v>737</v>
      </c>
      <c r="C105" s="26" t="s">
        <v>131</v>
      </c>
      <c r="D105" s="26" t="s">
        <v>193</v>
      </c>
      <c r="E105" s="26" t="s">
        <v>185</v>
      </c>
      <c r="F105" s="26" t="s">
        <v>3</v>
      </c>
      <c r="G105" s="19">
        <f t="shared" si="4"/>
        <v>0</v>
      </c>
    </row>
    <row r="106" spans="1:7" ht="45.75" customHeight="1" hidden="1">
      <c r="A106" s="50" t="s">
        <v>134</v>
      </c>
      <c r="B106" s="20"/>
      <c r="C106" s="26" t="s">
        <v>131</v>
      </c>
      <c r="D106" s="26" t="s">
        <v>193</v>
      </c>
      <c r="E106" s="26" t="s">
        <v>135</v>
      </c>
      <c r="F106" s="18">
        <v>310</v>
      </c>
      <c r="G106" s="19"/>
    </row>
    <row r="107" spans="1:7" ht="17.25" customHeight="1">
      <c r="A107" s="60" t="s">
        <v>56</v>
      </c>
      <c r="B107" s="89">
        <v>737</v>
      </c>
      <c r="C107" s="61" t="s">
        <v>88</v>
      </c>
      <c r="D107" s="61" t="s">
        <v>153</v>
      </c>
      <c r="E107" s="61"/>
      <c r="F107" s="61" t="s">
        <v>3</v>
      </c>
      <c r="G107" s="21">
        <f>G108</f>
        <v>358.2</v>
      </c>
    </row>
    <row r="108" spans="1:7" ht="21" customHeight="1">
      <c r="A108" s="62" t="s">
        <v>30</v>
      </c>
      <c r="B108" s="22">
        <v>737</v>
      </c>
      <c r="C108" s="52" t="s">
        <v>80</v>
      </c>
      <c r="D108" s="61" t="s">
        <v>153</v>
      </c>
      <c r="E108" s="61"/>
      <c r="F108" s="61" t="s">
        <v>3</v>
      </c>
      <c r="G108" s="21">
        <f>G110</f>
        <v>358.2</v>
      </c>
    </row>
    <row r="109" spans="1:7" ht="24.75" customHeight="1">
      <c r="A109" s="48" t="s">
        <v>168</v>
      </c>
      <c r="B109" s="85">
        <v>737</v>
      </c>
      <c r="C109" s="26" t="s">
        <v>80</v>
      </c>
      <c r="D109" s="36" t="s">
        <v>164</v>
      </c>
      <c r="E109" s="36"/>
      <c r="F109" s="36"/>
      <c r="G109" s="19">
        <f>G110</f>
        <v>358.2</v>
      </c>
    </row>
    <row r="110" spans="1:7" ht="39" customHeight="1">
      <c r="A110" s="50" t="s">
        <v>118</v>
      </c>
      <c r="B110" s="20">
        <v>737</v>
      </c>
      <c r="C110" s="26" t="s">
        <v>80</v>
      </c>
      <c r="D110" s="36" t="s">
        <v>172</v>
      </c>
      <c r="E110" s="36"/>
      <c r="F110" s="36" t="s">
        <v>3</v>
      </c>
      <c r="G110" s="19">
        <f>G111</f>
        <v>358.2</v>
      </c>
    </row>
    <row r="111" spans="1:7" ht="38.25" customHeight="1">
      <c r="A111" s="50" t="s">
        <v>111</v>
      </c>
      <c r="B111" s="20">
        <v>737</v>
      </c>
      <c r="C111" s="26" t="s">
        <v>80</v>
      </c>
      <c r="D111" s="26" t="s">
        <v>173</v>
      </c>
      <c r="E111" s="36"/>
      <c r="F111" s="36" t="s">
        <v>3</v>
      </c>
      <c r="G111" s="19">
        <f>G112+G119</f>
        <v>358.2</v>
      </c>
    </row>
    <row r="112" spans="1:7" ht="66" customHeight="1">
      <c r="A112" s="50" t="s">
        <v>157</v>
      </c>
      <c r="B112" s="20">
        <v>737</v>
      </c>
      <c r="C112" s="26" t="s">
        <v>80</v>
      </c>
      <c r="D112" s="26" t="s">
        <v>173</v>
      </c>
      <c r="E112" s="36" t="s">
        <v>158</v>
      </c>
      <c r="F112" s="36" t="s">
        <v>3</v>
      </c>
      <c r="G112" s="19">
        <f>G113</f>
        <v>327.7</v>
      </c>
    </row>
    <row r="113" spans="1:7" ht="13.5" customHeight="1" hidden="1">
      <c r="A113" s="50" t="s">
        <v>4</v>
      </c>
      <c r="B113" s="20"/>
      <c r="C113" s="26" t="s">
        <v>80</v>
      </c>
      <c r="D113" s="26" t="s">
        <v>101</v>
      </c>
      <c r="E113" s="36" t="s">
        <v>108</v>
      </c>
      <c r="F113" s="36" t="s">
        <v>5</v>
      </c>
      <c r="G113" s="19">
        <f>G114+G117</f>
        <v>327.7</v>
      </c>
    </row>
    <row r="114" spans="1:7" ht="13.5" customHeight="1" hidden="1">
      <c r="A114" s="50" t="s">
        <v>34</v>
      </c>
      <c r="B114" s="20"/>
      <c r="C114" s="26" t="s">
        <v>80</v>
      </c>
      <c r="D114" s="26" t="s">
        <v>101</v>
      </c>
      <c r="E114" s="36" t="s">
        <v>108</v>
      </c>
      <c r="F114" s="36" t="s">
        <v>6</v>
      </c>
      <c r="G114" s="19">
        <f>G115+G116</f>
        <v>327.7</v>
      </c>
    </row>
    <row r="115" spans="1:7" ht="13.5" customHeight="1" hidden="1">
      <c r="A115" s="50" t="s">
        <v>7</v>
      </c>
      <c r="B115" s="20"/>
      <c r="C115" s="26" t="s">
        <v>80</v>
      </c>
      <c r="D115" s="26" t="s">
        <v>101</v>
      </c>
      <c r="E115" s="36" t="s">
        <v>108</v>
      </c>
      <c r="F115" s="36" t="s">
        <v>8</v>
      </c>
      <c r="G115" s="19">
        <v>251.7</v>
      </c>
    </row>
    <row r="116" spans="1:7" ht="13.5" customHeight="1" hidden="1">
      <c r="A116" s="50" t="s">
        <v>39</v>
      </c>
      <c r="B116" s="20"/>
      <c r="C116" s="26" t="s">
        <v>80</v>
      </c>
      <c r="D116" s="26" t="s">
        <v>101</v>
      </c>
      <c r="E116" s="36" t="s">
        <v>108</v>
      </c>
      <c r="F116" s="36" t="s">
        <v>9</v>
      </c>
      <c r="G116" s="19">
        <v>76</v>
      </c>
    </row>
    <row r="117" spans="1:7" ht="13.5" customHeight="1" hidden="1">
      <c r="A117" s="50" t="s">
        <v>41</v>
      </c>
      <c r="B117" s="20"/>
      <c r="C117" s="26" t="s">
        <v>80</v>
      </c>
      <c r="D117" s="26" t="s">
        <v>101</v>
      </c>
      <c r="E117" s="36" t="s">
        <v>108</v>
      </c>
      <c r="F117" s="36" t="s">
        <v>10</v>
      </c>
      <c r="G117" s="18">
        <f>G118</f>
        <v>0</v>
      </c>
    </row>
    <row r="118" spans="1:7" ht="13.5" customHeight="1" hidden="1">
      <c r="A118" s="50" t="s">
        <v>36</v>
      </c>
      <c r="B118" s="20"/>
      <c r="C118" s="26" t="s">
        <v>80</v>
      </c>
      <c r="D118" s="26" t="s">
        <v>101</v>
      </c>
      <c r="E118" s="36" t="s">
        <v>108</v>
      </c>
      <c r="F118" s="36" t="s">
        <v>18</v>
      </c>
      <c r="G118" s="18"/>
    </row>
    <row r="119" spans="1:7" ht="32.25" customHeight="1">
      <c r="A119" s="59" t="s">
        <v>165</v>
      </c>
      <c r="B119" s="88">
        <v>737</v>
      </c>
      <c r="C119" s="26" t="s">
        <v>80</v>
      </c>
      <c r="D119" s="26" t="s">
        <v>173</v>
      </c>
      <c r="E119" s="36" t="s">
        <v>5</v>
      </c>
      <c r="F119" s="36" t="s">
        <v>3</v>
      </c>
      <c r="G119" s="19">
        <f>G120</f>
        <v>30.5</v>
      </c>
    </row>
    <row r="120" spans="1:7" ht="13.5" customHeight="1" hidden="1">
      <c r="A120" s="50" t="s">
        <v>21</v>
      </c>
      <c r="B120" s="20"/>
      <c r="C120" s="26" t="s">
        <v>80</v>
      </c>
      <c r="D120" s="26" t="s">
        <v>101</v>
      </c>
      <c r="E120" s="36" t="s">
        <v>107</v>
      </c>
      <c r="F120" s="36" t="s">
        <v>22</v>
      </c>
      <c r="G120" s="19">
        <f>G121</f>
        <v>30.5</v>
      </c>
    </row>
    <row r="121" spans="1:7" ht="13.5" customHeight="1" hidden="1">
      <c r="A121" s="63" t="s">
        <v>25</v>
      </c>
      <c r="B121" s="30"/>
      <c r="C121" s="26" t="s">
        <v>80</v>
      </c>
      <c r="D121" s="36" t="s">
        <v>101</v>
      </c>
      <c r="E121" s="36" t="s">
        <v>107</v>
      </c>
      <c r="F121" s="36" t="s">
        <v>26</v>
      </c>
      <c r="G121" s="19">
        <v>30.5</v>
      </c>
    </row>
    <row r="122" spans="1:7" ht="30" customHeight="1" hidden="1">
      <c r="A122" s="60" t="s">
        <v>93</v>
      </c>
      <c r="B122" s="89">
        <v>737</v>
      </c>
      <c r="C122" s="52" t="s">
        <v>96</v>
      </c>
      <c r="D122" s="61" t="s">
        <v>153</v>
      </c>
      <c r="E122" s="61"/>
      <c r="F122" s="61"/>
      <c r="G122" s="21">
        <f>G123+G132</f>
        <v>0</v>
      </c>
    </row>
    <row r="123" spans="1:7" ht="39" customHeight="1" hidden="1">
      <c r="A123" s="51" t="s">
        <v>147</v>
      </c>
      <c r="B123" s="13">
        <v>737</v>
      </c>
      <c r="C123" s="52" t="s">
        <v>146</v>
      </c>
      <c r="D123" s="61" t="s">
        <v>153</v>
      </c>
      <c r="E123" s="61"/>
      <c r="F123" s="61"/>
      <c r="G123" s="21">
        <f aca="true" t="shared" si="5" ref="G123:G129">G124</f>
        <v>0</v>
      </c>
    </row>
    <row r="124" spans="1:7" ht="23.25" customHeight="1" hidden="1">
      <c r="A124" s="48" t="s">
        <v>241</v>
      </c>
      <c r="B124" s="85">
        <v>737</v>
      </c>
      <c r="C124" s="26" t="s">
        <v>146</v>
      </c>
      <c r="D124" s="36" t="s">
        <v>174</v>
      </c>
      <c r="E124" s="36"/>
      <c r="F124" s="36"/>
      <c r="G124" s="19">
        <f t="shared" si="5"/>
        <v>0</v>
      </c>
    </row>
    <row r="125" spans="1:7" ht="42.75" customHeight="1" hidden="1">
      <c r="A125" s="48" t="s">
        <v>248</v>
      </c>
      <c r="B125" s="85">
        <v>737</v>
      </c>
      <c r="C125" s="26" t="s">
        <v>146</v>
      </c>
      <c r="D125" s="26" t="s">
        <v>246</v>
      </c>
      <c r="E125" s="26"/>
      <c r="F125" s="26"/>
      <c r="G125" s="19">
        <f t="shared" si="5"/>
        <v>0</v>
      </c>
    </row>
    <row r="126" spans="1:7" ht="19.5" customHeight="1" hidden="1">
      <c r="A126" s="50" t="s">
        <v>249</v>
      </c>
      <c r="B126" s="20">
        <v>737</v>
      </c>
      <c r="C126" s="26" t="s">
        <v>146</v>
      </c>
      <c r="D126" s="26" t="s">
        <v>247</v>
      </c>
      <c r="E126" s="36"/>
      <c r="F126" s="36"/>
      <c r="G126" s="19">
        <f t="shared" si="5"/>
        <v>0</v>
      </c>
    </row>
    <row r="127" spans="1:7" ht="30" customHeight="1" hidden="1">
      <c r="A127" s="59" t="s">
        <v>165</v>
      </c>
      <c r="B127" s="20">
        <v>737</v>
      </c>
      <c r="C127" s="26" t="s">
        <v>146</v>
      </c>
      <c r="D127" s="26" t="s">
        <v>247</v>
      </c>
      <c r="E127" s="36" t="s">
        <v>5</v>
      </c>
      <c r="F127" s="36"/>
      <c r="G127" s="19">
        <f>G128+G131</f>
        <v>0</v>
      </c>
    </row>
    <row r="128" spans="1:7" ht="13.5" customHeight="1" hidden="1">
      <c r="A128" s="50" t="s">
        <v>4</v>
      </c>
      <c r="B128" s="20"/>
      <c r="C128" s="26" t="s">
        <v>146</v>
      </c>
      <c r="D128" s="26" t="s">
        <v>247</v>
      </c>
      <c r="E128" s="36" t="s">
        <v>107</v>
      </c>
      <c r="F128" s="36" t="s">
        <v>5</v>
      </c>
      <c r="G128" s="19">
        <f t="shared" si="5"/>
        <v>0</v>
      </c>
    </row>
    <row r="129" spans="1:7" ht="13.5" customHeight="1" hidden="1">
      <c r="A129" s="57" t="s">
        <v>35</v>
      </c>
      <c r="B129" s="18"/>
      <c r="C129" s="26" t="s">
        <v>146</v>
      </c>
      <c r="D129" s="26" t="s">
        <v>247</v>
      </c>
      <c r="E129" s="36" t="s">
        <v>107</v>
      </c>
      <c r="F129" s="36" t="s">
        <v>10</v>
      </c>
      <c r="G129" s="19">
        <f t="shared" si="5"/>
        <v>0</v>
      </c>
    </row>
    <row r="130" spans="1:7" ht="13.5" customHeight="1" hidden="1">
      <c r="A130" s="50" t="s">
        <v>43</v>
      </c>
      <c r="B130" s="20"/>
      <c r="C130" s="26" t="s">
        <v>146</v>
      </c>
      <c r="D130" s="26" t="s">
        <v>247</v>
      </c>
      <c r="E130" s="36" t="s">
        <v>107</v>
      </c>
      <c r="F130" s="36" t="s">
        <v>17</v>
      </c>
      <c r="G130" s="19"/>
    </row>
    <row r="131" spans="1:7" ht="13.5" customHeight="1" hidden="1">
      <c r="A131" s="50"/>
      <c r="B131" s="20"/>
      <c r="C131" s="26" t="s">
        <v>146</v>
      </c>
      <c r="D131" s="26" t="s">
        <v>247</v>
      </c>
      <c r="E131" s="36" t="s">
        <v>107</v>
      </c>
      <c r="F131" s="36" t="s">
        <v>24</v>
      </c>
      <c r="G131" s="19"/>
    </row>
    <row r="132" spans="1:10" ht="30" customHeight="1" hidden="1">
      <c r="A132" s="51" t="s">
        <v>138</v>
      </c>
      <c r="B132" s="13">
        <v>737</v>
      </c>
      <c r="C132" s="52" t="s">
        <v>137</v>
      </c>
      <c r="D132" s="61" t="s">
        <v>153</v>
      </c>
      <c r="E132" s="61"/>
      <c r="F132" s="61"/>
      <c r="G132" s="21">
        <f aca="true" t="shared" si="6" ref="G132:G137">G133</f>
        <v>0</v>
      </c>
      <c r="J132" s="98"/>
    </row>
    <row r="133" spans="1:7" ht="18" customHeight="1" hidden="1">
      <c r="A133" s="48" t="s">
        <v>241</v>
      </c>
      <c r="B133" s="85">
        <v>737</v>
      </c>
      <c r="C133" s="26" t="s">
        <v>137</v>
      </c>
      <c r="D133" s="36" t="s">
        <v>174</v>
      </c>
      <c r="E133" s="36"/>
      <c r="F133" s="36"/>
      <c r="G133" s="19">
        <f t="shared" si="6"/>
        <v>0</v>
      </c>
    </row>
    <row r="134" spans="1:10" ht="40.5" customHeight="1" hidden="1">
      <c r="A134" s="48" t="s">
        <v>242</v>
      </c>
      <c r="B134" s="85">
        <v>737</v>
      </c>
      <c r="C134" s="26" t="s">
        <v>137</v>
      </c>
      <c r="D134" s="36" t="s">
        <v>243</v>
      </c>
      <c r="E134" s="26"/>
      <c r="F134" s="52"/>
      <c r="G134" s="21">
        <f t="shared" si="6"/>
        <v>0</v>
      </c>
      <c r="J134" s="99"/>
    </row>
    <row r="135" spans="1:7" ht="32.25" customHeight="1" hidden="1">
      <c r="A135" s="48" t="s">
        <v>244</v>
      </c>
      <c r="B135" s="85">
        <v>737</v>
      </c>
      <c r="C135" s="26" t="s">
        <v>137</v>
      </c>
      <c r="D135" s="36" t="s">
        <v>245</v>
      </c>
      <c r="E135" s="64"/>
      <c r="F135" s="36"/>
      <c r="G135" s="19">
        <f t="shared" si="6"/>
        <v>0</v>
      </c>
    </row>
    <row r="136" spans="1:7" ht="33.75" customHeight="1" hidden="1">
      <c r="A136" s="50" t="s">
        <v>165</v>
      </c>
      <c r="B136" s="20">
        <v>737</v>
      </c>
      <c r="C136" s="26" t="s">
        <v>137</v>
      </c>
      <c r="D136" s="36" t="s">
        <v>245</v>
      </c>
      <c r="E136" s="36" t="s">
        <v>5</v>
      </c>
      <c r="F136" s="36"/>
      <c r="G136" s="19">
        <f t="shared" si="6"/>
        <v>0</v>
      </c>
    </row>
    <row r="137" spans="1:7" ht="15" customHeight="1" hidden="1">
      <c r="A137" s="50" t="s">
        <v>4</v>
      </c>
      <c r="B137" s="20">
        <v>737</v>
      </c>
      <c r="C137" s="26" t="s">
        <v>137</v>
      </c>
      <c r="D137" s="36" t="s">
        <v>245</v>
      </c>
      <c r="E137" s="36" t="s">
        <v>107</v>
      </c>
      <c r="F137" s="36" t="s">
        <v>10</v>
      </c>
      <c r="G137" s="19">
        <f t="shared" si="6"/>
        <v>0</v>
      </c>
    </row>
    <row r="138" spans="1:7" ht="15" customHeight="1" hidden="1">
      <c r="A138" s="50" t="s">
        <v>35</v>
      </c>
      <c r="B138" s="18">
        <v>737</v>
      </c>
      <c r="C138" s="26" t="s">
        <v>137</v>
      </c>
      <c r="D138" s="36" t="s">
        <v>245</v>
      </c>
      <c r="E138" s="36" t="s">
        <v>107</v>
      </c>
      <c r="F138" s="36" t="s">
        <v>18</v>
      </c>
      <c r="G138" s="19"/>
    </row>
    <row r="139" spans="1:7" ht="17.25" customHeight="1" hidden="1">
      <c r="A139" s="50" t="s">
        <v>35</v>
      </c>
      <c r="B139" s="20">
        <v>737</v>
      </c>
      <c r="C139" s="26" t="s">
        <v>137</v>
      </c>
      <c r="D139" s="26" t="s">
        <v>209</v>
      </c>
      <c r="E139" s="36" t="s">
        <v>107</v>
      </c>
      <c r="F139" s="36" t="s">
        <v>18</v>
      </c>
      <c r="G139" s="19"/>
    </row>
    <row r="140" spans="1:7" ht="20.25" customHeight="1">
      <c r="A140" s="60" t="s">
        <v>59</v>
      </c>
      <c r="B140" s="89">
        <v>737</v>
      </c>
      <c r="C140" s="52" t="s">
        <v>89</v>
      </c>
      <c r="D140" s="61" t="s">
        <v>153</v>
      </c>
      <c r="E140" s="61"/>
      <c r="F140" s="61" t="s">
        <v>3</v>
      </c>
      <c r="G140" s="21">
        <f>G150+G189+G141</f>
        <v>2456.9</v>
      </c>
    </row>
    <row r="141" spans="1:7" ht="20.25" customHeight="1" hidden="1">
      <c r="A141" s="51" t="s">
        <v>195</v>
      </c>
      <c r="B141" s="13">
        <v>737</v>
      </c>
      <c r="C141" s="52" t="s">
        <v>194</v>
      </c>
      <c r="D141" s="61" t="s">
        <v>153</v>
      </c>
      <c r="E141" s="61"/>
      <c r="F141" s="61"/>
      <c r="G141" s="21">
        <f aca="true" t="shared" si="7" ref="G141:G148">G142</f>
        <v>0</v>
      </c>
    </row>
    <row r="142" spans="1:7" ht="30" customHeight="1" hidden="1">
      <c r="A142" s="48" t="s">
        <v>182</v>
      </c>
      <c r="B142" s="85">
        <v>737</v>
      </c>
      <c r="C142" s="26" t="s">
        <v>194</v>
      </c>
      <c r="D142" s="26" t="s">
        <v>164</v>
      </c>
      <c r="E142" s="36"/>
      <c r="F142" s="36"/>
      <c r="G142" s="66">
        <f t="shared" si="7"/>
        <v>0</v>
      </c>
    </row>
    <row r="143" spans="1:7" ht="31.5" customHeight="1" hidden="1">
      <c r="A143" s="48" t="s">
        <v>128</v>
      </c>
      <c r="B143" s="85">
        <v>737</v>
      </c>
      <c r="C143" s="26" t="s">
        <v>194</v>
      </c>
      <c r="D143" s="26" t="s">
        <v>154</v>
      </c>
      <c r="E143" s="36"/>
      <c r="F143" s="36"/>
      <c r="G143" s="66">
        <f t="shared" si="7"/>
        <v>0</v>
      </c>
    </row>
    <row r="144" spans="1:7" ht="31.5" customHeight="1" hidden="1">
      <c r="A144" s="48" t="s">
        <v>112</v>
      </c>
      <c r="B144" s="85">
        <v>737</v>
      </c>
      <c r="C144" s="26" t="s">
        <v>194</v>
      </c>
      <c r="D144" s="26" t="s">
        <v>155</v>
      </c>
      <c r="E144" s="36"/>
      <c r="F144" s="36"/>
      <c r="G144" s="66">
        <f t="shared" si="7"/>
        <v>0</v>
      </c>
    </row>
    <row r="145" spans="1:7" ht="45" customHeight="1" hidden="1">
      <c r="A145" s="50" t="s">
        <v>197</v>
      </c>
      <c r="B145" s="20">
        <v>737</v>
      </c>
      <c r="C145" s="26" t="s">
        <v>194</v>
      </c>
      <c r="D145" s="26" t="s">
        <v>196</v>
      </c>
      <c r="E145" s="36"/>
      <c r="F145" s="36"/>
      <c r="G145" s="66">
        <f t="shared" si="7"/>
        <v>0</v>
      </c>
    </row>
    <row r="146" spans="1:7" ht="28.5" customHeight="1" hidden="1">
      <c r="A146" s="50" t="s">
        <v>165</v>
      </c>
      <c r="B146" s="20">
        <v>737</v>
      </c>
      <c r="C146" s="26" t="s">
        <v>194</v>
      </c>
      <c r="D146" s="26" t="s">
        <v>196</v>
      </c>
      <c r="E146" s="36" t="s">
        <v>5</v>
      </c>
      <c r="F146" s="36"/>
      <c r="G146" s="66">
        <f t="shared" si="7"/>
        <v>0</v>
      </c>
    </row>
    <row r="147" spans="1:7" ht="20.25" customHeight="1" hidden="1">
      <c r="A147" s="50" t="s">
        <v>4</v>
      </c>
      <c r="B147" s="20"/>
      <c r="C147" s="26" t="s">
        <v>194</v>
      </c>
      <c r="D147" s="26" t="s">
        <v>196</v>
      </c>
      <c r="E147" s="36" t="s">
        <v>107</v>
      </c>
      <c r="F147" s="36" t="s">
        <v>5</v>
      </c>
      <c r="G147" s="66">
        <f t="shared" si="7"/>
        <v>0</v>
      </c>
    </row>
    <row r="148" spans="1:7" ht="20.25" customHeight="1" hidden="1">
      <c r="A148" s="50" t="s">
        <v>35</v>
      </c>
      <c r="B148" s="20"/>
      <c r="C148" s="26" t="s">
        <v>194</v>
      </c>
      <c r="D148" s="26" t="s">
        <v>196</v>
      </c>
      <c r="E148" s="36" t="s">
        <v>107</v>
      </c>
      <c r="F148" s="36" t="s">
        <v>10</v>
      </c>
      <c r="G148" s="66">
        <f t="shared" si="7"/>
        <v>0</v>
      </c>
    </row>
    <row r="149" spans="1:7" ht="20.25" customHeight="1" hidden="1">
      <c r="A149" s="50" t="s">
        <v>43</v>
      </c>
      <c r="B149" s="20"/>
      <c r="C149" s="26" t="s">
        <v>194</v>
      </c>
      <c r="D149" s="26" t="s">
        <v>196</v>
      </c>
      <c r="E149" s="26" t="s">
        <v>107</v>
      </c>
      <c r="F149" s="26" t="s">
        <v>18</v>
      </c>
      <c r="G149" s="66"/>
    </row>
    <row r="150" spans="1:7" ht="21" customHeight="1">
      <c r="A150" s="51" t="s">
        <v>72</v>
      </c>
      <c r="B150" s="13">
        <v>737</v>
      </c>
      <c r="C150" s="52" t="s">
        <v>81</v>
      </c>
      <c r="D150" s="61" t="s">
        <v>153</v>
      </c>
      <c r="E150" s="61"/>
      <c r="F150" s="61" t="s">
        <v>3</v>
      </c>
      <c r="G150" s="21">
        <f>G156+G151</f>
        <v>2256.9</v>
      </c>
    </row>
    <row r="151" spans="1:7" ht="21" customHeight="1" hidden="1">
      <c r="A151" s="48" t="s">
        <v>210</v>
      </c>
      <c r="B151" s="85">
        <v>737</v>
      </c>
      <c r="C151" s="26" t="s">
        <v>81</v>
      </c>
      <c r="D151" s="26" t="s">
        <v>174</v>
      </c>
      <c r="E151" s="61"/>
      <c r="F151" s="61"/>
      <c r="G151" s="67">
        <f>G152</f>
        <v>0</v>
      </c>
    </row>
    <row r="152" spans="1:7" ht="29.25" customHeight="1" hidden="1">
      <c r="A152" s="48" t="s">
        <v>211</v>
      </c>
      <c r="B152" s="85">
        <v>737</v>
      </c>
      <c r="C152" s="26" t="s">
        <v>81</v>
      </c>
      <c r="D152" s="26" t="s">
        <v>212</v>
      </c>
      <c r="E152" s="61"/>
      <c r="F152" s="61"/>
      <c r="G152" s="67">
        <f>G153</f>
        <v>0</v>
      </c>
    </row>
    <row r="153" spans="1:7" ht="30.75" customHeight="1" hidden="1">
      <c r="A153" s="48" t="s">
        <v>213</v>
      </c>
      <c r="B153" s="85">
        <v>737</v>
      </c>
      <c r="C153" s="26" t="s">
        <v>81</v>
      </c>
      <c r="D153" s="26" t="s">
        <v>214</v>
      </c>
      <c r="E153" s="36" t="s">
        <v>5</v>
      </c>
      <c r="F153" s="36"/>
      <c r="G153" s="66">
        <f>G154</f>
        <v>0</v>
      </c>
    </row>
    <row r="154" spans="1:7" ht="21" customHeight="1" hidden="1">
      <c r="A154" s="48" t="s">
        <v>4</v>
      </c>
      <c r="B154" s="85">
        <v>737</v>
      </c>
      <c r="C154" s="26" t="s">
        <v>81</v>
      </c>
      <c r="D154" s="26" t="s">
        <v>214</v>
      </c>
      <c r="E154" s="36" t="s">
        <v>107</v>
      </c>
      <c r="F154" s="36" t="s">
        <v>5</v>
      </c>
      <c r="G154" s="66">
        <f>G155</f>
        <v>0</v>
      </c>
    </row>
    <row r="155" spans="1:7" ht="21" customHeight="1" hidden="1">
      <c r="A155" s="50" t="s">
        <v>36</v>
      </c>
      <c r="B155" s="85">
        <v>737</v>
      </c>
      <c r="C155" s="26"/>
      <c r="D155" s="36"/>
      <c r="E155" s="36"/>
      <c r="F155" s="36" t="s">
        <v>18</v>
      </c>
      <c r="G155" s="66"/>
    </row>
    <row r="156" spans="1:7" ht="32.25" customHeight="1">
      <c r="A156" s="48" t="s">
        <v>182</v>
      </c>
      <c r="B156" s="85">
        <v>737</v>
      </c>
      <c r="C156" s="26" t="s">
        <v>81</v>
      </c>
      <c r="D156" s="26" t="s">
        <v>164</v>
      </c>
      <c r="E156" s="36"/>
      <c r="F156" s="36"/>
      <c r="G156" s="66">
        <f>G157+G184</f>
        <v>2256.9</v>
      </c>
    </row>
    <row r="157" spans="1:7" ht="30">
      <c r="A157" s="48" t="s">
        <v>128</v>
      </c>
      <c r="B157" s="85">
        <v>737</v>
      </c>
      <c r="C157" s="26" t="s">
        <v>81</v>
      </c>
      <c r="D157" s="26" t="s">
        <v>154</v>
      </c>
      <c r="E157" s="36"/>
      <c r="F157" s="36"/>
      <c r="G157" s="66">
        <f>G158</f>
        <v>2256.9</v>
      </c>
    </row>
    <row r="158" spans="1:7" ht="30.75" customHeight="1">
      <c r="A158" s="48" t="s">
        <v>112</v>
      </c>
      <c r="B158" s="85">
        <v>737</v>
      </c>
      <c r="C158" s="26" t="s">
        <v>81</v>
      </c>
      <c r="D158" s="26" t="s">
        <v>155</v>
      </c>
      <c r="E158" s="36"/>
      <c r="F158" s="36"/>
      <c r="G158" s="66">
        <f>G174+G181+G162</f>
        <v>2256.9</v>
      </c>
    </row>
    <row r="159" spans="1:7" ht="30.75" customHeight="1" hidden="1">
      <c r="A159" s="50" t="s">
        <v>142</v>
      </c>
      <c r="B159" s="20">
        <v>737</v>
      </c>
      <c r="C159" s="26" t="s">
        <v>81</v>
      </c>
      <c r="D159" s="26" t="s">
        <v>202</v>
      </c>
      <c r="E159" s="36"/>
      <c r="F159" s="36"/>
      <c r="G159" s="66">
        <f>G160</f>
        <v>0</v>
      </c>
    </row>
    <row r="160" spans="1:7" ht="30.75" customHeight="1" hidden="1">
      <c r="A160" s="50" t="s">
        <v>165</v>
      </c>
      <c r="B160" s="20">
        <v>737</v>
      </c>
      <c r="C160" s="26" t="s">
        <v>81</v>
      </c>
      <c r="D160" s="26" t="s">
        <v>202</v>
      </c>
      <c r="E160" s="36" t="s">
        <v>5</v>
      </c>
      <c r="F160" s="36"/>
      <c r="G160" s="66">
        <f>G161</f>
        <v>0</v>
      </c>
    </row>
    <row r="161" spans="1:7" ht="44.25" customHeight="1" hidden="1">
      <c r="A161" s="50" t="s">
        <v>199</v>
      </c>
      <c r="B161" s="85"/>
      <c r="C161" s="26" t="s">
        <v>81</v>
      </c>
      <c r="D161" s="26" t="s">
        <v>202</v>
      </c>
      <c r="E161" s="36" t="s">
        <v>200</v>
      </c>
      <c r="F161" s="36" t="s">
        <v>17</v>
      </c>
      <c r="G161" s="66"/>
    </row>
    <row r="162" spans="1:7" ht="19.5" customHeight="1" hidden="1">
      <c r="A162" s="50" t="s">
        <v>103</v>
      </c>
      <c r="B162" s="20">
        <v>737</v>
      </c>
      <c r="C162" s="26" t="s">
        <v>81</v>
      </c>
      <c r="D162" s="26" t="s">
        <v>189</v>
      </c>
      <c r="E162" s="36"/>
      <c r="F162" s="36"/>
      <c r="G162" s="66">
        <f>G163</f>
        <v>0</v>
      </c>
    </row>
    <row r="163" spans="1:7" ht="27" customHeight="1" hidden="1">
      <c r="A163" s="50" t="s">
        <v>165</v>
      </c>
      <c r="B163" s="20">
        <v>737</v>
      </c>
      <c r="C163" s="26" t="s">
        <v>81</v>
      </c>
      <c r="D163" s="26" t="s">
        <v>189</v>
      </c>
      <c r="E163" s="36" t="s">
        <v>5</v>
      </c>
      <c r="F163" s="36"/>
      <c r="G163" s="66">
        <f>G164</f>
        <v>0</v>
      </c>
    </row>
    <row r="164" spans="1:7" ht="13.5" customHeight="1" hidden="1">
      <c r="A164" s="50" t="s">
        <v>4</v>
      </c>
      <c r="B164" s="20"/>
      <c r="C164" s="26" t="s">
        <v>81</v>
      </c>
      <c r="D164" s="26" t="s">
        <v>189</v>
      </c>
      <c r="E164" s="36" t="s">
        <v>107</v>
      </c>
      <c r="F164" s="36" t="s">
        <v>5</v>
      </c>
      <c r="G164" s="66">
        <f>G165</f>
        <v>0</v>
      </c>
    </row>
    <row r="165" spans="1:7" ht="13.5" customHeight="1" hidden="1">
      <c r="A165" s="50" t="s">
        <v>35</v>
      </c>
      <c r="B165" s="20"/>
      <c r="C165" s="26" t="s">
        <v>81</v>
      </c>
      <c r="D165" s="26" t="s">
        <v>189</v>
      </c>
      <c r="E165" s="36" t="s">
        <v>107</v>
      </c>
      <c r="F165" s="36" t="s">
        <v>10</v>
      </c>
      <c r="G165" s="66">
        <f>G166</f>
        <v>0</v>
      </c>
    </row>
    <row r="166" spans="1:7" ht="13.5" customHeight="1" hidden="1">
      <c r="A166" s="50" t="s">
        <v>43</v>
      </c>
      <c r="B166" s="20"/>
      <c r="C166" s="26" t="s">
        <v>81</v>
      </c>
      <c r="D166" s="26" t="s">
        <v>189</v>
      </c>
      <c r="E166" s="26" t="s">
        <v>107</v>
      </c>
      <c r="F166" s="26" t="s">
        <v>17</v>
      </c>
      <c r="G166" s="66"/>
    </row>
    <row r="167" spans="1:7" ht="13.5" customHeight="1" hidden="1">
      <c r="A167" s="50" t="s">
        <v>215</v>
      </c>
      <c r="B167" s="20">
        <v>737</v>
      </c>
      <c r="C167" s="26" t="s">
        <v>81</v>
      </c>
      <c r="D167" s="26" t="s">
        <v>190</v>
      </c>
      <c r="E167" s="36"/>
      <c r="F167" s="36"/>
      <c r="G167" s="66">
        <f>G168</f>
        <v>0</v>
      </c>
    </row>
    <row r="168" spans="1:7" ht="27" customHeight="1" hidden="1">
      <c r="A168" s="50" t="s">
        <v>165</v>
      </c>
      <c r="B168" s="20">
        <v>737</v>
      </c>
      <c r="C168" s="26" t="s">
        <v>81</v>
      </c>
      <c r="D168" s="26" t="s">
        <v>190</v>
      </c>
      <c r="E168" s="36" t="s">
        <v>5</v>
      </c>
      <c r="F168" s="36"/>
      <c r="G168" s="66">
        <f>G169+G172+G173</f>
        <v>0</v>
      </c>
    </row>
    <row r="169" spans="1:7" ht="13.5" customHeight="1" hidden="1">
      <c r="A169" s="50" t="s">
        <v>4</v>
      </c>
      <c r="B169" s="20"/>
      <c r="C169" s="26" t="s">
        <v>81</v>
      </c>
      <c r="D169" s="26" t="s">
        <v>190</v>
      </c>
      <c r="E169" s="36" t="s">
        <v>107</v>
      </c>
      <c r="F169" s="36" t="s">
        <v>5</v>
      </c>
      <c r="G169" s="66">
        <f>G170</f>
        <v>0</v>
      </c>
    </row>
    <row r="170" spans="1:7" ht="13.5" customHeight="1" hidden="1">
      <c r="A170" s="50" t="s">
        <v>35</v>
      </c>
      <c r="B170" s="20"/>
      <c r="C170" s="26" t="s">
        <v>81</v>
      </c>
      <c r="D170" s="26" t="s">
        <v>190</v>
      </c>
      <c r="E170" s="36" t="s">
        <v>107</v>
      </c>
      <c r="F170" s="36" t="s">
        <v>10</v>
      </c>
      <c r="G170" s="66">
        <f>G171</f>
        <v>0</v>
      </c>
    </row>
    <row r="171" spans="1:7" ht="13.5" customHeight="1" hidden="1">
      <c r="A171" s="50" t="s">
        <v>43</v>
      </c>
      <c r="B171" s="20"/>
      <c r="C171" s="26" t="s">
        <v>81</v>
      </c>
      <c r="D171" s="26" t="s">
        <v>190</v>
      </c>
      <c r="E171" s="26" t="s">
        <v>107</v>
      </c>
      <c r="F171" s="26" t="s">
        <v>17</v>
      </c>
      <c r="G171" s="66"/>
    </row>
    <row r="172" spans="1:7" ht="13.5" customHeight="1" hidden="1">
      <c r="A172" s="50"/>
      <c r="B172" s="20"/>
      <c r="C172" s="26" t="s">
        <v>81</v>
      </c>
      <c r="D172" s="26" t="s">
        <v>190</v>
      </c>
      <c r="E172" s="26" t="s">
        <v>107</v>
      </c>
      <c r="F172" s="26" t="s">
        <v>24</v>
      </c>
      <c r="G172" s="66"/>
    </row>
    <row r="173" spans="1:7" ht="13.5" customHeight="1" hidden="1">
      <c r="A173" s="50"/>
      <c r="B173" s="20"/>
      <c r="C173" s="26" t="s">
        <v>81</v>
      </c>
      <c r="D173" s="26" t="s">
        <v>190</v>
      </c>
      <c r="E173" s="26" t="s">
        <v>107</v>
      </c>
      <c r="F173" s="26" t="s">
        <v>26</v>
      </c>
      <c r="G173" s="66"/>
    </row>
    <row r="174" spans="1:7" ht="15" customHeight="1">
      <c r="A174" s="50" t="s">
        <v>136</v>
      </c>
      <c r="B174" s="20">
        <v>737</v>
      </c>
      <c r="C174" s="26" t="s">
        <v>81</v>
      </c>
      <c r="D174" s="26" t="s">
        <v>184</v>
      </c>
      <c r="E174" s="36"/>
      <c r="F174" s="36"/>
      <c r="G174" s="66">
        <f>G175</f>
        <v>2256.9</v>
      </c>
    </row>
    <row r="175" spans="1:7" ht="30">
      <c r="A175" s="50" t="s">
        <v>165</v>
      </c>
      <c r="B175" s="20">
        <v>737</v>
      </c>
      <c r="C175" s="26" t="s">
        <v>81</v>
      </c>
      <c r="D175" s="26" t="s">
        <v>184</v>
      </c>
      <c r="E175" s="36" t="s">
        <v>5</v>
      </c>
      <c r="F175" s="36"/>
      <c r="G175" s="66">
        <f>G176+G180</f>
        <v>2256.9</v>
      </c>
    </row>
    <row r="176" spans="1:7" ht="13.5" customHeight="1" hidden="1">
      <c r="A176" s="50" t="s">
        <v>4</v>
      </c>
      <c r="B176" s="20"/>
      <c r="C176" s="26" t="s">
        <v>81</v>
      </c>
      <c r="D176" s="26" t="s">
        <v>184</v>
      </c>
      <c r="E176" s="36" t="s">
        <v>107</v>
      </c>
      <c r="F176" s="36" t="s">
        <v>5</v>
      </c>
      <c r="G176" s="66">
        <f>G177</f>
        <v>2256.9</v>
      </c>
    </row>
    <row r="177" spans="1:7" ht="13.5" customHeight="1" hidden="1">
      <c r="A177" s="50" t="s">
        <v>35</v>
      </c>
      <c r="B177" s="20"/>
      <c r="C177" s="26" t="s">
        <v>81</v>
      </c>
      <c r="D177" s="26" t="s">
        <v>184</v>
      </c>
      <c r="E177" s="36" t="s">
        <v>107</v>
      </c>
      <c r="F177" s="36" t="s">
        <v>10</v>
      </c>
      <c r="G177" s="66">
        <f>G179+G178</f>
        <v>2256.9</v>
      </c>
    </row>
    <row r="178" spans="1:7" ht="13.5" customHeight="1" hidden="1">
      <c r="A178" s="50" t="s">
        <v>43</v>
      </c>
      <c r="B178" s="20"/>
      <c r="C178" s="26" t="s">
        <v>81</v>
      </c>
      <c r="D178" s="26" t="s">
        <v>184</v>
      </c>
      <c r="E178" s="26" t="s">
        <v>107</v>
      </c>
      <c r="F178" s="26" t="s">
        <v>17</v>
      </c>
      <c r="G178" s="66">
        <v>2256.9</v>
      </c>
    </row>
    <row r="179" spans="1:7" ht="13.5" customHeight="1" hidden="1">
      <c r="A179" s="50" t="s">
        <v>36</v>
      </c>
      <c r="B179" s="20"/>
      <c r="C179" s="26" t="s">
        <v>81</v>
      </c>
      <c r="D179" s="26" t="s">
        <v>184</v>
      </c>
      <c r="E179" s="36" t="s">
        <v>107</v>
      </c>
      <c r="F179" s="36" t="s">
        <v>18</v>
      </c>
      <c r="G179" s="19"/>
    </row>
    <row r="180" spans="1:7" ht="13.5" customHeight="1" hidden="1">
      <c r="A180" s="48"/>
      <c r="B180" s="85"/>
      <c r="C180" s="26" t="s">
        <v>81</v>
      </c>
      <c r="D180" s="26" t="s">
        <v>184</v>
      </c>
      <c r="E180" s="36"/>
      <c r="F180" s="36" t="s">
        <v>24</v>
      </c>
      <c r="G180" s="66"/>
    </row>
    <row r="181" spans="1:7" ht="25.5" customHeight="1" hidden="1">
      <c r="A181" s="48" t="s">
        <v>222</v>
      </c>
      <c r="B181" s="85">
        <v>737</v>
      </c>
      <c r="C181" s="26" t="s">
        <v>81</v>
      </c>
      <c r="D181" s="26" t="s">
        <v>221</v>
      </c>
      <c r="E181" s="36"/>
      <c r="F181" s="36"/>
      <c r="G181" s="66">
        <f>G182</f>
        <v>0</v>
      </c>
    </row>
    <row r="182" spans="1:7" ht="31.5" customHeight="1" hidden="1">
      <c r="A182" s="50" t="s">
        <v>165</v>
      </c>
      <c r="B182" s="85">
        <v>737</v>
      </c>
      <c r="C182" s="26" t="s">
        <v>81</v>
      </c>
      <c r="D182" s="26" t="s">
        <v>221</v>
      </c>
      <c r="E182" s="36" t="s">
        <v>5</v>
      </c>
      <c r="F182" s="36"/>
      <c r="G182" s="66">
        <f>G183</f>
        <v>0</v>
      </c>
    </row>
    <row r="183" spans="1:7" ht="13.5" customHeight="1" hidden="1">
      <c r="A183" s="50"/>
      <c r="B183" s="85"/>
      <c r="C183" s="26"/>
      <c r="D183" s="26"/>
      <c r="E183" s="36" t="s">
        <v>107</v>
      </c>
      <c r="F183" s="36" t="s">
        <v>18</v>
      </c>
      <c r="G183" s="66"/>
    </row>
    <row r="184" spans="1:7" ht="27" customHeight="1" hidden="1">
      <c r="A184" s="50" t="s">
        <v>182</v>
      </c>
      <c r="B184" s="85">
        <v>737</v>
      </c>
      <c r="C184" s="26" t="s">
        <v>81</v>
      </c>
      <c r="D184" s="26" t="s">
        <v>204</v>
      </c>
      <c r="E184" s="36"/>
      <c r="F184" s="36"/>
      <c r="G184" s="19">
        <f>G185</f>
        <v>0</v>
      </c>
    </row>
    <row r="185" spans="1:7" ht="27" customHeight="1" hidden="1">
      <c r="A185" s="50" t="s">
        <v>205</v>
      </c>
      <c r="B185" s="85">
        <v>737</v>
      </c>
      <c r="C185" s="26" t="s">
        <v>81</v>
      </c>
      <c r="D185" s="26" t="s">
        <v>206</v>
      </c>
      <c r="E185" s="36"/>
      <c r="F185" s="36"/>
      <c r="G185" s="19">
        <f>G186</f>
        <v>0</v>
      </c>
    </row>
    <row r="186" spans="1:7" ht="27.75" customHeight="1" hidden="1">
      <c r="A186" s="23" t="s">
        <v>165</v>
      </c>
      <c r="B186" s="85">
        <v>737</v>
      </c>
      <c r="C186" s="26" t="s">
        <v>81</v>
      </c>
      <c r="D186" s="26" t="s">
        <v>206</v>
      </c>
      <c r="E186" s="36" t="s">
        <v>5</v>
      </c>
      <c r="F186" s="36"/>
      <c r="G186" s="19">
        <f>G187</f>
        <v>0</v>
      </c>
    </row>
    <row r="187" spans="1:7" ht="27" customHeight="1" hidden="1">
      <c r="A187" s="23" t="s">
        <v>165</v>
      </c>
      <c r="B187" s="85">
        <v>737</v>
      </c>
      <c r="C187" s="26" t="s">
        <v>81</v>
      </c>
      <c r="D187" s="26" t="s">
        <v>206</v>
      </c>
      <c r="E187" s="36" t="s">
        <v>107</v>
      </c>
      <c r="F187" s="36" t="s">
        <v>5</v>
      </c>
      <c r="G187" s="19">
        <f>G188</f>
        <v>0</v>
      </c>
    </row>
    <row r="188" spans="1:7" ht="13.5" customHeight="1" hidden="1">
      <c r="A188" s="50" t="s">
        <v>23</v>
      </c>
      <c r="B188" s="85">
        <v>737</v>
      </c>
      <c r="C188" s="26" t="s">
        <v>81</v>
      </c>
      <c r="D188" s="26" t="s">
        <v>206</v>
      </c>
      <c r="E188" s="36" t="s">
        <v>107</v>
      </c>
      <c r="F188" s="36" t="s">
        <v>17</v>
      </c>
      <c r="G188" s="19"/>
    </row>
    <row r="189" spans="1:7" ht="17.25" customHeight="1">
      <c r="A189" s="47" t="s">
        <v>60</v>
      </c>
      <c r="B189" s="84">
        <v>737</v>
      </c>
      <c r="C189" s="52" t="s">
        <v>82</v>
      </c>
      <c r="D189" s="52" t="s">
        <v>153</v>
      </c>
      <c r="E189" s="61"/>
      <c r="F189" s="61"/>
      <c r="G189" s="67">
        <f aca="true" t="shared" si="8" ref="G189:G196">G190</f>
        <v>200</v>
      </c>
    </row>
    <row r="190" spans="1:7" ht="30" customHeight="1">
      <c r="A190" s="48" t="s">
        <v>168</v>
      </c>
      <c r="B190" s="85">
        <v>737</v>
      </c>
      <c r="C190" s="26" t="s">
        <v>82</v>
      </c>
      <c r="D190" s="26" t="s">
        <v>164</v>
      </c>
      <c r="E190" s="36"/>
      <c r="F190" s="36"/>
      <c r="G190" s="66">
        <f t="shared" si="8"/>
        <v>200</v>
      </c>
    </row>
    <row r="191" spans="1:7" ht="30" customHeight="1">
      <c r="A191" s="48" t="s">
        <v>128</v>
      </c>
      <c r="B191" s="85">
        <v>737</v>
      </c>
      <c r="C191" s="26" t="s">
        <v>82</v>
      </c>
      <c r="D191" s="26" t="s">
        <v>154</v>
      </c>
      <c r="E191" s="36"/>
      <c r="F191" s="36"/>
      <c r="G191" s="66">
        <f t="shared" si="8"/>
        <v>200</v>
      </c>
    </row>
    <row r="192" spans="1:7" ht="30" customHeight="1">
      <c r="A192" s="48" t="s">
        <v>112</v>
      </c>
      <c r="B192" s="85">
        <v>737</v>
      </c>
      <c r="C192" s="26" t="s">
        <v>82</v>
      </c>
      <c r="D192" s="26" t="s">
        <v>155</v>
      </c>
      <c r="E192" s="36"/>
      <c r="F192" s="36"/>
      <c r="G192" s="66">
        <f t="shared" si="8"/>
        <v>200</v>
      </c>
    </row>
    <row r="193" spans="1:7" ht="16.5" customHeight="1">
      <c r="A193" s="50" t="s">
        <v>136</v>
      </c>
      <c r="B193" s="20">
        <v>737</v>
      </c>
      <c r="C193" s="26" t="s">
        <v>82</v>
      </c>
      <c r="D193" s="26" t="s">
        <v>184</v>
      </c>
      <c r="E193" s="36"/>
      <c r="F193" s="36"/>
      <c r="G193" s="66">
        <f t="shared" si="8"/>
        <v>200</v>
      </c>
    </row>
    <row r="194" spans="1:7" ht="28.5" customHeight="1">
      <c r="A194" s="50" t="s">
        <v>165</v>
      </c>
      <c r="B194" s="20">
        <v>737</v>
      </c>
      <c r="C194" s="26" t="s">
        <v>82</v>
      </c>
      <c r="D194" s="26" t="s">
        <v>184</v>
      </c>
      <c r="E194" s="36" t="s">
        <v>5</v>
      </c>
      <c r="F194" s="36"/>
      <c r="G194" s="66">
        <f t="shared" si="8"/>
        <v>200</v>
      </c>
    </row>
    <row r="195" spans="1:7" ht="13.5" customHeight="1" hidden="1">
      <c r="A195" s="50" t="s">
        <v>4</v>
      </c>
      <c r="B195" s="20"/>
      <c r="C195" s="26" t="s">
        <v>82</v>
      </c>
      <c r="D195" s="26" t="s">
        <v>184</v>
      </c>
      <c r="E195" s="36" t="s">
        <v>107</v>
      </c>
      <c r="F195" s="36" t="s">
        <v>5</v>
      </c>
      <c r="G195" s="66">
        <f t="shared" si="8"/>
        <v>200</v>
      </c>
    </row>
    <row r="196" spans="1:7" ht="13.5" customHeight="1" hidden="1">
      <c r="A196" s="50" t="s">
        <v>35</v>
      </c>
      <c r="B196" s="20"/>
      <c r="C196" s="26" t="s">
        <v>82</v>
      </c>
      <c r="D196" s="26" t="s">
        <v>184</v>
      </c>
      <c r="E196" s="36" t="s">
        <v>107</v>
      </c>
      <c r="F196" s="36" t="s">
        <v>10</v>
      </c>
      <c r="G196" s="66">
        <f t="shared" si="8"/>
        <v>200</v>
      </c>
    </row>
    <row r="197" spans="1:7" ht="13.5" customHeight="1" hidden="1">
      <c r="A197" s="50" t="s">
        <v>36</v>
      </c>
      <c r="B197" s="20"/>
      <c r="C197" s="26" t="s">
        <v>82</v>
      </c>
      <c r="D197" s="26" t="s">
        <v>184</v>
      </c>
      <c r="E197" s="36" t="s">
        <v>107</v>
      </c>
      <c r="F197" s="36" t="s">
        <v>18</v>
      </c>
      <c r="G197" s="19">
        <v>200</v>
      </c>
    </row>
    <row r="198" spans="1:7" ht="17.25" customHeight="1">
      <c r="A198" s="60" t="s">
        <v>64</v>
      </c>
      <c r="B198" s="89">
        <v>737</v>
      </c>
      <c r="C198" s="61" t="s">
        <v>90</v>
      </c>
      <c r="D198" s="61" t="s">
        <v>153</v>
      </c>
      <c r="E198" s="61"/>
      <c r="F198" s="61" t="s">
        <v>3</v>
      </c>
      <c r="G198" s="25">
        <f>G222+G255+G199</f>
        <v>10065.8</v>
      </c>
    </row>
    <row r="199" spans="1:7" ht="15.75" customHeight="1">
      <c r="A199" s="62" t="s">
        <v>45</v>
      </c>
      <c r="B199" s="22">
        <v>737</v>
      </c>
      <c r="C199" s="52" t="s">
        <v>83</v>
      </c>
      <c r="D199" s="61" t="s">
        <v>153</v>
      </c>
      <c r="E199" s="61"/>
      <c r="F199" s="61" t="s">
        <v>3</v>
      </c>
      <c r="G199" s="21">
        <f>G211</f>
        <v>100.5</v>
      </c>
    </row>
    <row r="200" spans="1:7" ht="15.75" customHeight="1" hidden="1">
      <c r="A200" s="68" t="s">
        <v>49</v>
      </c>
      <c r="B200" s="90"/>
      <c r="C200" s="55" t="s">
        <v>83</v>
      </c>
      <c r="D200" s="55" t="s">
        <v>46</v>
      </c>
      <c r="E200" s="69"/>
      <c r="F200" s="69" t="s">
        <v>3</v>
      </c>
      <c r="G200" s="56">
        <f>G201</f>
        <v>0</v>
      </c>
    </row>
    <row r="201" spans="1:7" ht="12.75" customHeight="1" hidden="1">
      <c r="A201" s="70" t="s">
        <v>37</v>
      </c>
      <c r="B201" s="91"/>
      <c r="C201" s="54" t="s">
        <v>83</v>
      </c>
      <c r="D201" s="54" t="s">
        <v>46</v>
      </c>
      <c r="E201" s="64"/>
      <c r="F201" s="64" t="s">
        <v>3</v>
      </c>
      <c r="G201" s="65">
        <f>G202</f>
        <v>0</v>
      </c>
    </row>
    <row r="202" spans="1:7" ht="12.75" customHeight="1" hidden="1">
      <c r="A202" s="50" t="s">
        <v>4</v>
      </c>
      <c r="B202" s="20"/>
      <c r="C202" s="26" t="s">
        <v>83</v>
      </c>
      <c r="D202" s="26" t="s">
        <v>46</v>
      </c>
      <c r="E202" s="36"/>
      <c r="F202" s="36" t="s">
        <v>5</v>
      </c>
      <c r="G202" s="19">
        <f>G203</f>
        <v>0</v>
      </c>
    </row>
    <row r="203" spans="1:7" ht="12.75" customHeight="1" hidden="1">
      <c r="A203" s="50" t="s">
        <v>35</v>
      </c>
      <c r="B203" s="20"/>
      <c r="C203" s="26" t="s">
        <v>83</v>
      </c>
      <c r="D203" s="26" t="s">
        <v>46</v>
      </c>
      <c r="E203" s="36"/>
      <c r="F203" s="36" t="s">
        <v>10</v>
      </c>
      <c r="G203" s="19">
        <f>G204</f>
        <v>0</v>
      </c>
    </row>
    <row r="204" spans="1:7" ht="12.75" customHeight="1" hidden="1">
      <c r="A204" s="50" t="s">
        <v>43</v>
      </c>
      <c r="B204" s="20"/>
      <c r="C204" s="26" t="s">
        <v>83</v>
      </c>
      <c r="D204" s="26" t="s">
        <v>46</v>
      </c>
      <c r="E204" s="36"/>
      <c r="F204" s="36" t="s">
        <v>17</v>
      </c>
      <c r="G204" s="19"/>
    </row>
    <row r="205" spans="1:7" ht="12.75" customHeight="1" hidden="1">
      <c r="A205" s="68" t="s">
        <v>94</v>
      </c>
      <c r="B205" s="90"/>
      <c r="C205" s="55" t="s">
        <v>83</v>
      </c>
      <c r="D205" s="55" t="s">
        <v>95</v>
      </c>
      <c r="E205" s="69"/>
      <c r="F205" s="69" t="s">
        <v>3</v>
      </c>
      <c r="G205" s="56">
        <f>G206</f>
        <v>0</v>
      </c>
    </row>
    <row r="206" spans="1:7" ht="12.75" customHeight="1" hidden="1">
      <c r="A206" s="70" t="s">
        <v>37</v>
      </c>
      <c r="B206" s="91"/>
      <c r="C206" s="54" t="s">
        <v>83</v>
      </c>
      <c r="D206" s="54" t="s">
        <v>95</v>
      </c>
      <c r="E206" s="64"/>
      <c r="F206" s="64" t="s">
        <v>3</v>
      </c>
      <c r="G206" s="65">
        <f>G207</f>
        <v>0</v>
      </c>
    </row>
    <row r="207" spans="1:7" ht="12.75" customHeight="1" hidden="1">
      <c r="A207" s="50" t="s">
        <v>4</v>
      </c>
      <c r="B207" s="20"/>
      <c r="C207" s="26" t="s">
        <v>83</v>
      </c>
      <c r="D207" s="26" t="s">
        <v>95</v>
      </c>
      <c r="E207" s="36"/>
      <c r="F207" s="36" t="s">
        <v>5</v>
      </c>
      <c r="G207" s="19">
        <f>G208</f>
        <v>0</v>
      </c>
    </row>
    <row r="208" spans="1:7" ht="12.75" customHeight="1" hidden="1">
      <c r="A208" s="50" t="s">
        <v>35</v>
      </c>
      <c r="B208" s="20"/>
      <c r="C208" s="26" t="s">
        <v>83</v>
      </c>
      <c r="D208" s="26" t="s">
        <v>95</v>
      </c>
      <c r="E208" s="36"/>
      <c r="F208" s="36" t="s">
        <v>10</v>
      </c>
      <c r="G208" s="19">
        <f>G209+G210</f>
        <v>0</v>
      </c>
    </row>
    <row r="209" spans="1:7" ht="12.75" customHeight="1" hidden="1">
      <c r="A209" s="50" t="s">
        <v>43</v>
      </c>
      <c r="B209" s="20"/>
      <c r="C209" s="26" t="s">
        <v>83</v>
      </c>
      <c r="D209" s="26" t="s">
        <v>95</v>
      </c>
      <c r="E209" s="36"/>
      <c r="F209" s="36" t="s">
        <v>17</v>
      </c>
      <c r="G209" s="19"/>
    </row>
    <row r="210" spans="1:7" ht="12.75" customHeight="1" hidden="1">
      <c r="A210" s="50" t="s">
        <v>36</v>
      </c>
      <c r="B210" s="20"/>
      <c r="C210" s="26" t="s">
        <v>28</v>
      </c>
      <c r="D210" s="26" t="s">
        <v>44</v>
      </c>
      <c r="E210" s="36"/>
      <c r="F210" s="36" t="s">
        <v>18</v>
      </c>
      <c r="G210" s="19"/>
    </row>
    <row r="211" spans="1:7" ht="28.5" customHeight="1">
      <c r="A211" s="71" t="s">
        <v>182</v>
      </c>
      <c r="B211" s="85">
        <v>737</v>
      </c>
      <c r="C211" s="26" t="s">
        <v>83</v>
      </c>
      <c r="D211" s="36" t="s">
        <v>164</v>
      </c>
      <c r="E211" s="36"/>
      <c r="F211" s="36" t="s">
        <v>3</v>
      </c>
      <c r="G211" s="19">
        <f aca="true" t="shared" si="9" ref="G211:G220">G212</f>
        <v>100.5</v>
      </c>
    </row>
    <row r="212" spans="1:7" ht="29.25" customHeight="1">
      <c r="A212" s="71" t="s">
        <v>128</v>
      </c>
      <c r="B212" s="85">
        <v>737</v>
      </c>
      <c r="C212" s="26" t="s">
        <v>83</v>
      </c>
      <c r="D212" s="26" t="s">
        <v>154</v>
      </c>
      <c r="E212" s="36"/>
      <c r="F212" s="36" t="s">
        <v>3</v>
      </c>
      <c r="G212" s="19">
        <f>G213</f>
        <v>100.5</v>
      </c>
    </row>
    <row r="213" spans="1:7" ht="30" customHeight="1">
      <c r="A213" s="71" t="s">
        <v>112</v>
      </c>
      <c r="B213" s="85">
        <v>737</v>
      </c>
      <c r="C213" s="49" t="s">
        <v>83</v>
      </c>
      <c r="D213" s="49" t="s">
        <v>155</v>
      </c>
      <c r="E213" s="36"/>
      <c r="F213" s="36"/>
      <c r="G213" s="19">
        <f>G214</f>
        <v>100.5</v>
      </c>
    </row>
    <row r="214" spans="1:7" ht="30.75" customHeight="1">
      <c r="A214" s="71" t="s">
        <v>142</v>
      </c>
      <c r="B214" s="85">
        <v>737</v>
      </c>
      <c r="C214" s="49" t="s">
        <v>83</v>
      </c>
      <c r="D214" s="49" t="s">
        <v>202</v>
      </c>
      <c r="E214" s="36"/>
      <c r="F214" s="36"/>
      <c r="G214" s="19">
        <f>G215</f>
        <v>100.5</v>
      </c>
    </row>
    <row r="215" spans="1:7" ht="32.25" customHeight="1">
      <c r="A215" s="23" t="s">
        <v>165</v>
      </c>
      <c r="B215" s="85">
        <v>737</v>
      </c>
      <c r="C215" s="49" t="s">
        <v>83</v>
      </c>
      <c r="D215" s="49" t="s">
        <v>202</v>
      </c>
      <c r="E215" s="36" t="s">
        <v>5</v>
      </c>
      <c r="F215" s="36"/>
      <c r="G215" s="19">
        <f>G216</f>
        <v>100.5</v>
      </c>
    </row>
    <row r="216" spans="1:7" ht="28.5" customHeight="1">
      <c r="A216" s="71" t="s">
        <v>219</v>
      </c>
      <c r="B216" s="85">
        <v>737</v>
      </c>
      <c r="C216" s="49" t="s">
        <v>83</v>
      </c>
      <c r="D216" s="49" t="s">
        <v>202</v>
      </c>
      <c r="E216" s="36" t="s">
        <v>107</v>
      </c>
      <c r="F216" s="36" t="s">
        <v>17</v>
      </c>
      <c r="G216" s="19">
        <v>100.5</v>
      </c>
    </row>
    <row r="217" spans="1:7" ht="13.5" customHeight="1" hidden="1">
      <c r="A217" s="68" t="s">
        <v>103</v>
      </c>
      <c r="B217" s="90"/>
      <c r="C217" s="55" t="s">
        <v>83</v>
      </c>
      <c r="D217" s="55" t="s">
        <v>102</v>
      </c>
      <c r="E217" s="69"/>
      <c r="F217" s="69" t="s">
        <v>3</v>
      </c>
      <c r="G217" s="56">
        <f t="shared" si="9"/>
        <v>0</v>
      </c>
    </row>
    <row r="218" spans="1:7" ht="26.25" customHeight="1" hidden="1">
      <c r="A218" s="53" t="s">
        <v>115</v>
      </c>
      <c r="B218" s="86"/>
      <c r="C218" s="54" t="s">
        <v>83</v>
      </c>
      <c r="D218" s="54" t="s">
        <v>102</v>
      </c>
      <c r="E218" s="64"/>
      <c r="F218" s="64" t="s">
        <v>3</v>
      </c>
      <c r="G218" s="65">
        <f t="shared" si="9"/>
        <v>0</v>
      </c>
    </row>
    <row r="219" spans="1:7" ht="12.75" customHeight="1" hidden="1">
      <c r="A219" s="50" t="s">
        <v>4</v>
      </c>
      <c r="B219" s="20"/>
      <c r="C219" s="26" t="s">
        <v>83</v>
      </c>
      <c r="D219" s="26" t="s">
        <v>102</v>
      </c>
      <c r="E219" s="36"/>
      <c r="F219" s="36" t="s">
        <v>5</v>
      </c>
      <c r="G219" s="19">
        <f t="shared" si="9"/>
        <v>0</v>
      </c>
    </row>
    <row r="220" spans="1:7" ht="12.75" customHeight="1" hidden="1">
      <c r="A220" s="50" t="s">
        <v>35</v>
      </c>
      <c r="B220" s="20"/>
      <c r="C220" s="26" t="s">
        <v>83</v>
      </c>
      <c r="D220" s="26" t="s">
        <v>102</v>
      </c>
      <c r="E220" s="36"/>
      <c r="F220" s="36" t="s">
        <v>10</v>
      </c>
      <c r="G220" s="19">
        <f t="shared" si="9"/>
        <v>0</v>
      </c>
    </row>
    <row r="221" spans="1:7" ht="12.75" customHeight="1" hidden="1">
      <c r="A221" s="50" t="s">
        <v>43</v>
      </c>
      <c r="B221" s="20"/>
      <c r="C221" s="26" t="s">
        <v>83</v>
      </c>
      <c r="D221" s="26" t="s">
        <v>102</v>
      </c>
      <c r="E221" s="36"/>
      <c r="F221" s="36" t="s">
        <v>17</v>
      </c>
      <c r="G221" s="19"/>
    </row>
    <row r="222" spans="1:7" ht="15.75" customHeight="1" hidden="1">
      <c r="A222" s="62" t="s">
        <v>54</v>
      </c>
      <c r="B222" s="22">
        <v>737</v>
      </c>
      <c r="C222" s="52" t="s">
        <v>105</v>
      </c>
      <c r="D222" s="61" t="s">
        <v>153</v>
      </c>
      <c r="E222" s="61"/>
      <c r="F222" s="61" t="s">
        <v>3</v>
      </c>
      <c r="G222" s="21">
        <f>G240</f>
        <v>291.3</v>
      </c>
    </row>
    <row r="223" spans="1:7" ht="15.75" customHeight="1" hidden="1">
      <c r="A223" s="72" t="s">
        <v>123</v>
      </c>
      <c r="B223" s="92"/>
      <c r="C223" s="55" t="s">
        <v>105</v>
      </c>
      <c r="D223" s="69" t="s">
        <v>122</v>
      </c>
      <c r="E223" s="69"/>
      <c r="F223" s="69" t="s">
        <v>3</v>
      </c>
      <c r="G223" s="56">
        <f>G224+G232</f>
        <v>0</v>
      </c>
    </row>
    <row r="224" spans="1:7" ht="25.5" customHeight="1" hidden="1">
      <c r="A224" s="51" t="s">
        <v>140</v>
      </c>
      <c r="B224" s="13"/>
      <c r="C224" s="52" t="s">
        <v>105</v>
      </c>
      <c r="D224" s="52" t="s">
        <v>139</v>
      </c>
      <c r="E224" s="61"/>
      <c r="F224" s="61" t="s">
        <v>3</v>
      </c>
      <c r="G224" s="21">
        <f>G225</f>
        <v>0</v>
      </c>
    </row>
    <row r="225" spans="1:7" ht="27" customHeight="1" hidden="1">
      <c r="A225" s="51" t="s">
        <v>125</v>
      </c>
      <c r="B225" s="13"/>
      <c r="C225" s="52" t="s">
        <v>105</v>
      </c>
      <c r="D225" s="52" t="s">
        <v>141</v>
      </c>
      <c r="E225" s="61"/>
      <c r="F225" s="61" t="s">
        <v>3</v>
      </c>
      <c r="G225" s="21">
        <f>G226</f>
        <v>0</v>
      </c>
    </row>
    <row r="226" spans="1:7" ht="26.25" customHeight="1" hidden="1">
      <c r="A226" s="53" t="s">
        <v>115</v>
      </c>
      <c r="B226" s="86"/>
      <c r="C226" s="54" t="s">
        <v>105</v>
      </c>
      <c r="D226" s="54" t="s">
        <v>141</v>
      </c>
      <c r="E226" s="64"/>
      <c r="F226" s="64" t="s">
        <v>3</v>
      </c>
      <c r="G226" s="65">
        <f>G227+G230</f>
        <v>0</v>
      </c>
    </row>
    <row r="227" spans="1:7" ht="15.75" customHeight="1" hidden="1">
      <c r="A227" s="50" t="s">
        <v>4</v>
      </c>
      <c r="B227" s="20"/>
      <c r="C227" s="26" t="s">
        <v>105</v>
      </c>
      <c r="D227" s="26" t="s">
        <v>141</v>
      </c>
      <c r="E227" s="36"/>
      <c r="F227" s="36" t="s">
        <v>5</v>
      </c>
      <c r="G227" s="19">
        <f>G228</f>
        <v>0</v>
      </c>
    </row>
    <row r="228" spans="1:7" ht="15.75" customHeight="1" hidden="1">
      <c r="A228" s="57" t="s">
        <v>35</v>
      </c>
      <c r="B228" s="18"/>
      <c r="C228" s="26" t="s">
        <v>105</v>
      </c>
      <c r="D228" s="26" t="s">
        <v>141</v>
      </c>
      <c r="E228" s="36"/>
      <c r="F228" s="36" t="s">
        <v>10</v>
      </c>
      <c r="G228" s="19">
        <f>G229</f>
        <v>0</v>
      </c>
    </row>
    <row r="229" spans="1:7" ht="15.75" customHeight="1" hidden="1">
      <c r="A229" s="50" t="s">
        <v>36</v>
      </c>
      <c r="B229" s="20"/>
      <c r="C229" s="26" t="s">
        <v>105</v>
      </c>
      <c r="D229" s="26" t="s">
        <v>141</v>
      </c>
      <c r="E229" s="36"/>
      <c r="F229" s="36" t="s">
        <v>18</v>
      </c>
      <c r="G229" s="19"/>
    </row>
    <row r="230" spans="1:7" ht="15.75" customHeight="1" hidden="1">
      <c r="A230" s="50" t="s">
        <v>21</v>
      </c>
      <c r="B230" s="20"/>
      <c r="C230" s="26" t="s">
        <v>105</v>
      </c>
      <c r="D230" s="26" t="s">
        <v>141</v>
      </c>
      <c r="E230" s="36"/>
      <c r="F230" s="36" t="s">
        <v>22</v>
      </c>
      <c r="G230" s="19">
        <f>G231</f>
        <v>0</v>
      </c>
    </row>
    <row r="231" spans="1:7" ht="15.75" customHeight="1" hidden="1">
      <c r="A231" s="50" t="s">
        <v>23</v>
      </c>
      <c r="B231" s="20"/>
      <c r="C231" s="26" t="s">
        <v>105</v>
      </c>
      <c r="D231" s="26" t="s">
        <v>141</v>
      </c>
      <c r="E231" s="36"/>
      <c r="F231" s="36" t="s">
        <v>24</v>
      </c>
      <c r="G231" s="19"/>
    </row>
    <row r="232" spans="1:7" ht="43.5" customHeight="1" hidden="1">
      <c r="A232" s="68" t="s">
        <v>126</v>
      </c>
      <c r="B232" s="90"/>
      <c r="C232" s="52" t="s">
        <v>105</v>
      </c>
      <c r="D232" s="52" t="s">
        <v>124</v>
      </c>
      <c r="E232" s="61"/>
      <c r="F232" s="61" t="s">
        <v>3</v>
      </c>
      <c r="G232" s="21">
        <f>G233</f>
        <v>0</v>
      </c>
    </row>
    <row r="233" spans="1:7" ht="26.25" customHeight="1" hidden="1">
      <c r="A233" s="51" t="s">
        <v>125</v>
      </c>
      <c r="B233" s="13"/>
      <c r="C233" s="52" t="s">
        <v>105</v>
      </c>
      <c r="D233" s="52" t="s">
        <v>106</v>
      </c>
      <c r="E233" s="61"/>
      <c r="F233" s="61" t="s">
        <v>3</v>
      </c>
      <c r="G233" s="21">
        <f>G234</f>
        <v>0</v>
      </c>
    </row>
    <row r="234" spans="1:7" ht="26.25" customHeight="1" hidden="1">
      <c r="A234" s="53" t="s">
        <v>115</v>
      </c>
      <c r="B234" s="86"/>
      <c r="C234" s="54" t="s">
        <v>105</v>
      </c>
      <c r="D234" s="54" t="s">
        <v>106</v>
      </c>
      <c r="E234" s="64"/>
      <c r="F234" s="64" t="s">
        <v>3</v>
      </c>
      <c r="G234" s="65">
        <f>G235+G238</f>
        <v>0</v>
      </c>
    </row>
    <row r="235" spans="1:7" ht="12.75" customHeight="1" hidden="1">
      <c r="A235" s="50" t="s">
        <v>4</v>
      </c>
      <c r="B235" s="20"/>
      <c r="C235" s="26" t="s">
        <v>105</v>
      </c>
      <c r="D235" s="26" t="s">
        <v>106</v>
      </c>
      <c r="E235" s="36"/>
      <c r="F235" s="36" t="s">
        <v>5</v>
      </c>
      <c r="G235" s="19">
        <f>G236</f>
        <v>0</v>
      </c>
    </row>
    <row r="236" spans="1:7" ht="12.75" customHeight="1" hidden="1">
      <c r="A236" s="57" t="s">
        <v>35</v>
      </c>
      <c r="B236" s="18"/>
      <c r="C236" s="26" t="s">
        <v>105</v>
      </c>
      <c r="D236" s="26" t="s">
        <v>106</v>
      </c>
      <c r="E236" s="36"/>
      <c r="F236" s="36" t="s">
        <v>10</v>
      </c>
      <c r="G236" s="19">
        <f>G237</f>
        <v>0</v>
      </c>
    </row>
    <row r="237" spans="1:7" ht="12.75" customHeight="1" hidden="1">
      <c r="A237" s="50" t="s">
        <v>36</v>
      </c>
      <c r="B237" s="20"/>
      <c r="C237" s="26" t="s">
        <v>105</v>
      </c>
      <c r="D237" s="26" t="s">
        <v>106</v>
      </c>
      <c r="E237" s="36"/>
      <c r="F237" s="36" t="s">
        <v>18</v>
      </c>
      <c r="G237" s="19"/>
    </row>
    <row r="238" spans="1:7" ht="13.5" customHeight="1" hidden="1">
      <c r="A238" s="50" t="s">
        <v>21</v>
      </c>
      <c r="B238" s="20"/>
      <c r="C238" s="26" t="s">
        <v>105</v>
      </c>
      <c r="D238" s="26" t="s">
        <v>106</v>
      </c>
      <c r="E238" s="36"/>
      <c r="F238" s="36" t="s">
        <v>22</v>
      </c>
      <c r="G238" s="19">
        <f>G239</f>
        <v>0</v>
      </c>
    </row>
    <row r="239" spans="1:7" ht="13.5" customHeight="1" hidden="1">
      <c r="A239" s="50" t="s">
        <v>23</v>
      </c>
      <c r="B239" s="20"/>
      <c r="C239" s="26" t="s">
        <v>105</v>
      </c>
      <c r="D239" s="26" t="s">
        <v>106</v>
      </c>
      <c r="E239" s="36"/>
      <c r="F239" s="36" t="s">
        <v>24</v>
      </c>
      <c r="G239" s="19"/>
    </row>
    <row r="240" spans="1:7" ht="30" customHeight="1">
      <c r="A240" s="71" t="s">
        <v>182</v>
      </c>
      <c r="B240" s="85">
        <v>737</v>
      </c>
      <c r="C240" s="26" t="s">
        <v>105</v>
      </c>
      <c r="D240" s="36" t="s">
        <v>164</v>
      </c>
      <c r="E240" s="36"/>
      <c r="F240" s="36" t="s">
        <v>3</v>
      </c>
      <c r="G240" s="19">
        <f>G241+G250</f>
        <v>291.3</v>
      </c>
    </row>
    <row r="241" spans="1:7" ht="30" customHeight="1">
      <c r="A241" s="71" t="s">
        <v>128</v>
      </c>
      <c r="B241" s="85">
        <v>737</v>
      </c>
      <c r="C241" s="26" t="s">
        <v>105</v>
      </c>
      <c r="D241" s="26" t="s">
        <v>154</v>
      </c>
      <c r="E241" s="36"/>
      <c r="F241" s="36" t="s">
        <v>3</v>
      </c>
      <c r="G241" s="19">
        <f>G242</f>
        <v>291.3</v>
      </c>
    </row>
    <row r="242" spans="1:7" ht="30.75" customHeight="1">
      <c r="A242" s="71" t="s">
        <v>112</v>
      </c>
      <c r="B242" s="85">
        <v>737</v>
      </c>
      <c r="C242" s="49" t="s">
        <v>105</v>
      </c>
      <c r="D242" s="49" t="s">
        <v>155</v>
      </c>
      <c r="E242" s="36"/>
      <c r="F242" s="36"/>
      <c r="G242" s="19">
        <f>G243</f>
        <v>291.3</v>
      </c>
    </row>
    <row r="243" spans="1:7" ht="18" customHeight="1">
      <c r="A243" s="71" t="s">
        <v>136</v>
      </c>
      <c r="B243" s="85">
        <v>737</v>
      </c>
      <c r="C243" s="49" t="s">
        <v>105</v>
      </c>
      <c r="D243" s="49" t="s">
        <v>184</v>
      </c>
      <c r="E243" s="36"/>
      <c r="F243" s="36"/>
      <c r="G243" s="19">
        <f>G244</f>
        <v>291.3</v>
      </c>
    </row>
    <row r="244" spans="1:7" ht="29.25" customHeight="1">
      <c r="A244" s="23" t="s">
        <v>165</v>
      </c>
      <c r="B244" s="85">
        <v>737</v>
      </c>
      <c r="C244" s="49" t="s">
        <v>105</v>
      </c>
      <c r="D244" s="49" t="s">
        <v>184</v>
      </c>
      <c r="E244" s="36" t="s">
        <v>5</v>
      </c>
      <c r="F244" s="36"/>
      <c r="G244" s="19">
        <f>G247+G248+G249+G245+G246</f>
        <v>291.3</v>
      </c>
    </row>
    <row r="245" spans="1:7" ht="13.5" customHeight="1" hidden="1">
      <c r="A245" s="71"/>
      <c r="B245" s="85"/>
      <c r="C245" s="49"/>
      <c r="D245" s="49"/>
      <c r="E245" s="36"/>
      <c r="F245" s="36" t="s">
        <v>12</v>
      </c>
      <c r="G245" s="19"/>
    </row>
    <row r="246" spans="1:7" ht="13.5" customHeight="1" hidden="1">
      <c r="A246" s="71"/>
      <c r="B246" s="85"/>
      <c r="C246" s="49"/>
      <c r="D246" s="49"/>
      <c r="E246" s="36"/>
      <c r="F246" s="36" t="s">
        <v>17</v>
      </c>
      <c r="G246" s="19">
        <v>291.3</v>
      </c>
    </row>
    <row r="247" spans="1:7" ht="13.5" customHeight="1" hidden="1">
      <c r="A247" s="71"/>
      <c r="B247" s="85"/>
      <c r="C247" s="49"/>
      <c r="D247" s="49"/>
      <c r="E247" s="36"/>
      <c r="F247" s="36" t="s">
        <v>18</v>
      </c>
      <c r="G247" s="19"/>
    </row>
    <row r="248" spans="1:7" ht="13.5" customHeight="1" hidden="1">
      <c r="A248" s="23"/>
      <c r="B248" s="20"/>
      <c r="C248" s="26"/>
      <c r="D248" s="26"/>
      <c r="E248" s="36" t="s">
        <v>107</v>
      </c>
      <c r="F248" s="36" t="s">
        <v>24</v>
      </c>
      <c r="G248" s="19"/>
    </row>
    <row r="249" spans="1:7" ht="13.5" customHeight="1" hidden="1">
      <c r="A249" s="23"/>
      <c r="B249" s="20"/>
      <c r="C249" s="26"/>
      <c r="D249" s="26"/>
      <c r="E249" s="36"/>
      <c r="F249" s="36" t="s">
        <v>26</v>
      </c>
      <c r="G249" s="19"/>
    </row>
    <row r="250" spans="1:7" ht="34.5" customHeight="1" hidden="1">
      <c r="A250" s="50" t="s">
        <v>182</v>
      </c>
      <c r="B250" s="20">
        <v>737</v>
      </c>
      <c r="C250" s="26" t="s">
        <v>105</v>
      </c>
      <c r="D250" s="26" t="s">
        <v>204</v>
      </c>
      <c r="E250" s="36"/>
      <c r="F250" s="36"/>
      <c r="G250" s="19">
        <f>G251</f>
        <v>0</v>
      </c>
    </row>
    <row r="251" spans="1:7" ht="34.5" customHeight="1" hidden="1">
      <c r="A251" s="50" t="s">
        <v>205</v>
      </c>
      <c r="B251" s="20">
        <v>737</v>
      </c>
      <c r="C251" s="26" t="s">
        <v>105</v>
      </c>
      <c r="D251" s="26" t="s">
        <v>206</v>
      </c>
      <c r="E251" s="36"/>
      <c r="F251" s="36"/>
      <c r="G251" s="19">
        <f>G252</f>
        <v>0</v>
      </c>
    </row>
    <row r="252" spans="1:7" ht="31.5" customHeight="1" hidden="1">
      <c r="A252" s="23" t="s">
        <v>165</v>
      </c>
      <c r="B252" s="20">
        <v>737</v>
      </c>
      <c r="C252" s="26" t="s">
        <v>105</v>
      </c>
      <c r="D252" s="26" t="s">
        <v>206</v>
      </c>
      <c r="E252" s="36" t="s">
        <v>5</v>
      </c>
      <c r="F252" s="36"/>
      <c r="G252" s="19">
        <f>G253</f>
        <v>0</v>
      </c>
    </row>
    <row r="253" spans="1:7" ht="32.25" customHeight="1" hidden="1">
      <c r="A253" s="23" t="s">
        <v>165</v>
      </c>
      <c r="B253" s="20">
        <v>737</v>
      </c>
      <c r="C253" s="26" t="s">
        <v>105</v>
      </c>
      <c r="D253" s="26" t="s">
        <v>206</v>
      </c>
      <c r="E253" s="36" t="s">
        <v>107</v>
      </c>
      <c r="F253" s="36" t="s">
        <v>5</v>
      </c>
      <c r="G253" s="19">
        <f>G254</f>
        <v>0</v>
      </c>
    </row>
    <row r="254" spans="1:7" ht="13.5" customHeight="1" hidden="1">
      <c r="A254" s="50" t="s">
        <v>23</v>
      </c>
      <c r="B254" s="20">
        <v>737</v>
      </c>
      <c r="C254" s="26" t="s">
        <v>105</v>
      </c>
      <c r="D254" s="26" t="s">
        <v>206</v>
      </c>
      <c r="E254" s="36" t="s">
        <v>107</v>
      </c>
      <c r="F254" s="36" t="s">
        <v>24</v>
      </c>
      <c r="G254" s="19"/>
    </row>
    <row r="255" spans="1:7" ht="18" customHeight="1">
      <c r="A255" s="51" t="s">
        <v>31</v>
      </c>
      <c r="B255" s="13">
        <v>737</v>
      </c>
      <c r="C255" s="52" t="s">
        <v>84</v>
      </c>
      <c r="D255" s="52" t="s">
        <v>153</v>
      </c>
      <c r="E255" s="61"/>
      <c r="F255" s="61" t="s">
        <v>3</v>
      </c>
      <c r="G255" s="21">
        <f>G265+G275</f>
        <v>9674</v>
      </c>
    </row>
    <row r="256" spans="1:7" ht="28.5" customHeight="1" hidden="1">
      <c r="A256" s="68" t="s">
        <v>71</v>
      </c>
      <c r="B256" s="90"/>
      <c r="C256" s="55" t="s">
        <v>84</v>
      </c>
      <c r="D256" s="55" t="s">
        <v>70</v>
      </c>
      <c r="E256" s="69"/>
      <c r="F256" s="69" t="s">
        <v>3</v>
      </c>
      <c r="G256" s="56">
        <f>G257+G261</f>
        <v>0</v>
      </c>
    </row>
    <row r="257" spans="1:7" ht="13.5" customHeight="1" hidden="1">
      <c r="A257" s="70" t="s">
        <v>69</v>
      </c>
      <c r="B257" s="91"/>
      <c r="C257" s="54" t="s">
        <v>84</v>
      </c>
      <c r="D257" s="54" t="s">
        <v>70</v>
      </c>
      <c r="E257" s="64"/>
      <c r="F257" s="64" t="s">
        <v>3</v>
      </c>
      <c r="G257" s="65">
        <f>G258</f>
        <v>0</v>
      </c>
    </row>
    <row r="258" spans="1:7" ht="14.25" customHeight="1" hidden="1">
      <c r="A258" s="50" t="s">
        <v>4</v>
      </c>
      <c r="B258" s="20"/>
      <c r="C258" s="26" t="s">
        <v>84</v>
      </c>
      <c r="D258" s="26" t="s">
        <v>70</v>
      </c>
      <c r="E258" s="36"/>
      <c r="F258" s="36" t="s">
        <v>5</v>
      </c>
      <c r="G258" s="19">
        <f>G259</f>
        <v>0</v>
      </c>
    </row>
    <row r="259" spans="1:7" ht="15.75" customHeight="1" hidden="1">
      <c r="A259" s="57" t="s">
        <v>35</v>
      </c>
      <c r="B259" s="18"/>
      <c r="C259" s="26" t="s">
        <v>84</v>
      </c>
      <c r="D259" s="36" t="s">
        <v>70</v>
      </c>
      <c r="E259" s="36"/>
      <c r="F259" s="36" t="s">
        <v>10</v>
      </c>
      <c r="G259" s="19">
        <f>G260</f>
        <v>0</v>
      </c>
    </row>
    <row r="260" spans="1:7" ht="15.75" customHeight="1" hidden="1">
      <c r="A260" s="50" t="s">
        <v>36</v>
      </c>
      <c r="B260" s="20"/>
      <c r="C260" s="26" t="s">
        <v>84</v>
      </c>
      <c r="D260" s="26" t="s">
        <v>70</v>
      </c>
      <c r="E260" s="26"/>
      <c r="F260" s="26" t="s">
        <v>18</v>
      </c>
      <c r="G260" s="66"/>
    </row>
    <row r="261" spans="1:7" ht="15.75" customHeight="1" hidden="1">
      <c r="A261" s="70" t="s">
        <v>37</v>
      </c>
      <c r="B261" s="91"/>
      <c r="C261" s="54" t="s">
        <v>84</v>
      </c>
      <c r="D261" s="54" t="s">
        <v>70</v>
      </c>
      <c r="E261" s="64"/>
      <c r="F261" s="64" t="s">
        <v>3</v>
      </c>
      <c r="G261" s="65">
        <f>G262</f>
        <v>0</v>
      </c>
    </row>
    <row r="262" spans="1:7" ht="12.75" customHeight="1" hidden="1">
      <c r="A262" s="50" t="s">
        <v>4</v>
      </c>
      <c r="B262" s="20"/>
      <c r="C262" s="26" t="s">
        <v>84</v>
      </c>
      <c r="D262" s="26" t="s">
        <v>70</v>
      </c>
      <c r="E262" s="36"/>
      <c r="F262" s="36" t="s">
        <v>5</v>
      </c>
      <c r="G262" s="19">
        <f>G263</f>
        <v>0</v>
      </c>
    </row>
    <row r="263" spans="1:7" ht="11.25" customHeight="1" hidden="1">
      <c r="A263" s="57" t="s">
        <v>35</v>
      </c>
      <c r="B263" s="18"/>
      <c r="C263" s="26" t="s">
        <v>84</v>
      </c>
      <c r="D263" s="36" t="s">
        <v>70</v>
      </c>
      <c r="E263" s="36"/>
      <c r="F263" s="36" t="s">
        <v>10</v>
      </c>
      <c r="G263" s="19">
        <f>G264</f>
        <v>0</v>
      </c>
    </row>
    <row r="264" spans="1:7" ht="13.5" customHeight="1" hidden="1">
      <c r="A264" s="50" t="s">
        <v>36</v>
      </c>
      <c r="B264" s="20"/>
      <c r="C264" s="26" t="s">
        <v>84</v>
      </c>
      <c r="D264" s="26" t="s">
        <v>70</v>
      </c>
      <c r="E264" s="26"/>
      <c r="F264" s="26" t="s">
        <v>18</v>
      </c>
      <c r="G264" s="66"/>
    </row>
    <row r="265" spans="1:7" ht="19.5" customHeight="1">
      <c r="A265" s="50" t="s">
        <v>123</v>
      </c>
      <c r="B265" s="20">
        <v>737</v>
      </c>
      <c r="C265" s="26" t="s">
        <v>84</v>
      </c>
      <c r="D265" s="26" t="s">
        <v>174</v>
      </c>
      <c r="E265" s="26"/>
      <c r="F265" s="26"/>
      <c r="G265" s="66">
        <f>G266</f>
        <v>7228.5</v>
      </c>
    </row>
    <row r="266" spans="1:7" ht="30" customHeight="1">
      <c r="A266" s="50" t="s">
        <v>211</v>
      </c>
      <c r="B266" s="20">
        <v>737</v>
      </c>
      <c r="C266" s="26" t="s">
        <v>84</v>
      </c>
      <c r="D266" s="26" t="s">
        <v>212</v>
      </c>
      <c r="E266" s="36"/>
      <c r="F266" s="36" t="s">
        <v>3</v>
      </c>
      <c r="G266" s="19">
        <f>G267+G271</f>
        <v>7228.5</v>
      </c>
    </row>
    <row r="267" spans="1:7" ht="42" customHeight="1" hidden="1">
      <c r="A267" s="50" t="s">
        <v>223</v>
      </c>
      <c r="B267" s="20">
        <v>737</v>
      </c>
      <c r="C267" s="26" t="s">
        <v>84</v>
      </c>
      <c r="D267" s="26" t="s">
        <v>214</v>
      </c>
      <c r="E267" s="36"/>
      <c r="F267" s="36" t="s">
        <v>3</v>
      </c>
      <c r="G267" s="19">
        <f>G268</f>
        <v>0</v>
      </c>
    </row>
    <row r="268" spans="1:7" ht="30" customHeight="1" hidden="1">
      <c r="A268" s="59" t="s">
        <v>165</v>
      </c>
      <c r="B268" s="88">
        <v>737</v>
      </c>
      <c r="C268" s="26" t="s">
        <v>84</v>
      </c>
      <c r="D268" s="26" t="s">
        <v>214</v>
      </c>
      <c r="E268" s="36" t="s">
        <v>5</v>
      </c>
      <c r="F268" s="36" t="s">
        <v>5</v>
      </c>
      <c r="G268" s="19">
        <f>G269</f>
        <v>0</v>
      </c>
    </row>
    <row r="269" spans="1:7" ht="21" customHeight="1" hidden="1">
      <c r="A269" s="57" t="s">
        <v>35</v>
      </c>
      <c r="B269" s="95"/>
      <c r="C269" s="26" t="s">
        <v>84</v>
      </c>
      <c r="D269" s="26" t="s">
        <v>214</v>
      </c>
      <c r="E269" s="36" t="s">
        <v>107</v>
      </c>
      <c r="F269" s="36" t="s">
        <v>10</v>
      </c>
      <c r="G269" s="19">
        <f>G270</f>
        <v>0</v>
      </c>
    </row>
    <row r="270" spans="1:7" ht="13.5" customHeight="1" hidden="1">
      <c r="A270" s="50" t="s">
        <v>36</v>
      </c>
      <c r="B270" s="18"/>
      <c r="C270" s="26" t="s">
        <v>84</v>
      </c>
      <c r="D270" s="26" t="s">
        <v>214</v>
      </c>
      <c r="E270" s="36" t="s">
        <v>107</v>
      </c>
      <c r="F270" s="36" t="s">
        <v>18</v>
      </c>
      <c r="G270" s="19"/>
    </row>
    <row r="271" spans="1:7" ht="44.25" customHeight="1">
      <c r="A271" s="102" t="s">
        <v>256</v>
      </c>
      <c r="B271" s="20">
        <v>737</v>
      </c>
      <c r="C271" s="26" t="s">
        <v>84</v>
      </c>
      <c r="D271" s="103" t="s">
        <v>255</v>
      </c>
      <c r="E271" s="36"/>
      <c r="F271" s="36" t="s">
        <v>3</v>
      </c>
      <c r="G271" s="19">
        <f>G272</f>
        <v>7228.5</v>
      </c>
    </row>
    <row r="272" spans="1:7" ht="28.5" customHeight="1">
      <c r="A272" s="59" t="s">
        <v>165</v>
      </c>
      <c r="B272" s="20">
        <v>737</v>
      </c>
      <c r="C272" s="26" t="s">
        <v>84</v>
      </c>
      <c r="D272" s="103" t="s">
        <v>255</v>
      </c>
      <c r="E272" s="36" t="s">
        <v>5</v>
      </c>
      <c r="F272" s="36"/>
      <c r="G272" s="19">
        <f>G273</f>
        <v>7228.5</v>
      </c>
    </row>
    <row r="273" spans="1:7" ht="13.5" customHeight="1" hidden="1">
      <c r="A273" s="50" t="s">
        <v>36</v>
      </c>
      <c r="B273" s="20"/>
      <c r="C273" s="26" t="s">
        <v>84</v>
      </c>
      <c r="D273" s="103" t="s">
        <v>255</v>
      </c>
      <c r="E273" s="36" t="s">
        <v>107</v>
      </c>
      <c r="F273" s="36" t="s">
        <v>18</v>
      </c>
      <c r="G273" s="19">
        <v>7228.5</v>
      </c>
    </row>
    <row r="274" spans="1:7" ht="13.5" customHeight="1" hidden="1">
      <c r="A274" s="50" t="s">
        <v>36</v>
      </c>
      <c r="B274" s="20"/>
      <c r="C274" s="26" t="s">
        <v>84</v>
      </c>
      <c r="D274" s="26" t="s">
        <v>254</v>
      </c>
      <c r="E274" s="36" t="s">
        <v>107</v>
      </c>
      <c r="F274" s="36" t="s">
        <v>18</v>
      </c>
      <c r="G274" s="19"/>
    </row>
    <row r="275" spans="1:7" ht="31.5" customHeight="1">
      <c r="A275" s="50" t="s">
        <v>168</v>
      </c>
      <c r="B275" s="20">
        <v>737</v>
      </c>
      <c r="C275" s="26" t="s">
        <v>84</v>
      </c>
      <c r="D275" s="26" t="s">
        <v>164</v>
      </c>
      <c r="E275" s="36"/>
      <c r="F275" s="36"/>
      <c r="G275" s="19">
        <f>G280+G320</f>
        <v>2445.5</v>
      </c>
    </row>
    <row r="276" spans="1:7" ht="27" customHeight="1" hidden="1">
      <c r="A276" s="50" t="s">
        <v>144</v>
      </c>
      <c r="B276" s="20"/>
      <c r="C276" s="26" t="s">
        <v>84</v>
      </c>
      <c r="D276" s="26" t="s">
        <v>145</v>
      </c>
      <c r="E276" s="36"/>
      <c r="F276" s="36" t="s">
        <v>3</v>
      </c>
      <c r="G276" s="19">
        <f>G277</f>
        <v>0</v>
      </c>
    </row>
    <row r="277" spans="1:7" ht="27" customHeight="1" hidden="1">
      <c r="A277" s="59" t="s">
        <v>115</v>
      </c>
      <c r="B277" s="88"/>
      <c r="C277" s="26" t="s">
        <v>84</v>
      </c>
      <c r="D277" s="26" t="s">
        <v>145</v>
      </c>
      <c r="E277" s="36"/>
      <c r="F277" s="36" t="s">
        <v>3</v>
      </c>
      <c r="G277" s="19">
        <f>G278</f>
        <v>0</v>
      </c>
    </row>
    <row r="278" spans="1:7" ht="13.5" customHeight="1" hidden="1">
      <c r="A278" s="50" t="s">
        <v>4</v>
      </c>
      <c r="B278" s="20"/>
      <c r="C278" s="26" t="s">
        <v>84</v>
      </c>
      <c r="D278" s="26" t="s">
        <v>145</v>
      </c>
      <c r="E278" s="36"/>
      <c r="F278" s="36" t="s">
        <v>5</v>
      </c>
      <c r="G278" s="19">
        <f>G279</f>
        <v>0</v>
      </c>
    </row>
    <row r="279" spans="1:7" ht="13.5" customHeight="1" hidden="1">
      <c r="A279" s="50" t="s">
        <v>23</v>
      </c>
      <c r="B279" s="20"/>
      <c r="C279" s="26" t="s">
        <v>84</v>
      </c>
      <c r="D279" s="36" t="s">
        <v>145</v>
      </c>
      <c r="E279" s="36"/>
      <c r="F279" s="36" t="s">
        <v>18</v>
      </c>
      <c r="G279" s="19"/>
    </row>
    <row r="280" spans="1:8" ht="33.75" customHeight="1">
      <c r="A280" s="50" t="s">
        <v>128</v>
      </c>
      <c r="B280" s="20">
        <v>737</v>
      </c>
      <c r="C280" s="26" t="s">
        <v>84</v>
      </c>
      <c r="D280" s="36" t="s">
        <v>154</v>
      </c>
      <c r="E280" s="36"/>
      <c r="F280" s="36"/>
      <c r="G280" s="19">
        <f>G281</f>
        <v>2445.5</v>
      </c>
      <c r="H280" s="9"/>
    </row>
    <row r="281" spans="1:7" ht="30.75" customHeight="1">
      <c r="A281" s="48" t="s">
        <v>112</v>
      </c>
      <c r="B281" s="85">
        <v>737</v>
      </c>
      <c r="C281" s="26" t="s">
        <v>84</v>
      </c>
      <c r="D281" s="36" t="s">
        <v>155</v>
      </c>
      <c r="E281" s="36"/>
      <c r="F281" s="36"/>
      <c r="G281" s="19">
        <f>G285+G282</f>
        <v>2445.5</v>
      </c>
    </row>
    <row r="282" spans="1:7" ht="25.5" customHeight="1" hidden="1">
      <c r="A282" s="48" t="s">
        <v>222</v>
      </c>
      <c r="B282" s="85">
        <v>737</v>
      </c>
      <c r="C282" s="26" t="s">
        <v>84</v>
      </c>
      <c r="D282" s="26" t="s">
        <v>221</v>
      </c>
      <c r="E282" s="36"/>
      <c r="F282" s="36"/>
      <c r="G282" s="66">
        <f>G283</f>
        <v>0</v>
      </c>
    </row>
    <row r="283" spans="1:7" ht="31.5" customHeight="1" hidden="1">
      <c r="A283" s="50" t="s">
        <v>165</v>
      </c>
      <c r="B283" s="85">
        <v>737</v>
      </c>
      <c r="C283" s="26" t="s">
        <v>84</v>
      </c>
      <c r="D283" s="26" t="s">
        <v>221</v>
      </c>
      <c r="E283" s="36" t="s">
        <v>5</v>
      </c>
      <c r="F283" s="36"/>
      <c r="G283" s="66">
        <f>G284</f>
        <v>0</v>
      </c>
    </row>
    <row r="284" spans="1:7" ht="13.5" customHeight="1" hidden="1">
      <c r="A284" s="50"/>
      <c r="B284" s="85"/>
      <c r="C284" s="26"/>
      <c r="D284" s="26"/>
      <c r="E284" s="36" t="s">
        <v>107</v>
      </c>
      <c r="F284" s="36" t="s">
        <v>18</v>
      </c>
      <c r="G284" s="66"/>
    </row>
    <row r="285" spans="1:7" ht="29.25" customHeight="1">
      <c r="A285" s="50" t="s">
        <v>133</v>
      </c>
      <c r="B285" s="20">
        <v>737</v>
      </c>
      <c r="C285" s="26" t="s">
        <v>84</v>
      </c>
      <c r="D285" s="26" t="s">
        <v>175</v>
      </c>
      <c r="E285" s="36"/>
      <c r="F285" s="36"/>
      <c r="G285" s="19">
        <f>G286+G302+G296</f>
        <v>2445.5</v>
      </c>
    </row>
    <row r="286" spans="1:7" ht="18" customHeight="1">
      <c r="A286" s="57" t="s">
        <v>32</v>
      </c>
      <c r="B286" s="18">
        <v>737</v>
      </c>
      <c r="C286" s="26" t="s">
        <v>84</v>
      </c>
      <c r="D286" s="26" t="s">
        <v>176</v>
      </c>
      <c r="E286" s="36"/>
      <c r="F286" s="36"/>
      <c r="G286" s="19">
        <f>G287</f>
        <v>2036.8</v>
      </c>
    </row>
    <row r="287" spans="1:7" ht="33" customHeight="1">
      <c r="A287" s="59" t="s">
        <v>165</v>
      </c>
      <c r="B287" s="88">
        <v>737</v>
      </c>
      <c r="C287" s="26" t="s">
        <v>84</v>
      </c>
      <c r="D287" s="26" t="s">
        <v>176</v>
      </c>
      <c r="E287" s="36" t="s">
        <v>5</v>
      </c>
      <c r="F287" s="36"/>
      <c r="G287" s="19">
        <f>G288+G293</f>
        <v>2036.8</v>
      </c>
    </row>
    <row r="288" spans="1:7" ht="13.5" customHeight="1" hidden="1">
      <c r="A288" s="50" t="s">
        <v>4</v>
      </c>
      <c r="B288" s="20"/>
      <c r="C288" s="26" t="s">
        <v>84</v>
      </c>
      <c r="D288" s="26" t="s">
        <v>176</v>
      </c>
      <c r="E288" s="36" t="s">
        <v>107</v>
      </c>
      <c r="F288" s="36" t="s">
        <v>5</v>
      </c>
      <c r="G288" s="19">
        <f>G289</f>
        <v>2036.8</v>
      </c>
    </row>
    <row r="289" spans="1:7" ht="13.5" customHeight="1" hidden="1">
      <c r="A289" s="50" t="s">
        <v>41</v>
      </c>
      <c r="B289" s="20"/>
      <c r="C289" s="26" t="s">
        <v>84</v>
      </c>
      <c r="D289" s="26" t="s">
        <v>176</v>
      </c>
      <c r="E289" s="36" t="s">
        <v>107</v>
      </c>
      <c r="F289" s="36" t="s">
        <v>10</v>
      </c>
      <c r="G289" s="19">
        <f>G290+G291+G292</f>
        <v>2036.8</v>
      </c>
    </row>
    <row r="290" spans="1:7" ht="13.5" customHeight="1" hidden="1">
      <c r="A290" s="57" t="s">
        <v>15</v>
      </c>
      <c r="B290" s="18"/>
      <c r="C290" s="26" t="s">
        <v>84</v>
      </c>
      <c r="D290" s="26" t="s">
        <v>176</v>
      </c>
      <c r="E290" s="36" t="s">
        <v>107</v>
      </c>
      <c r="F290" s="36" t="s">
        <v>16</v>
      </c>
      <c r="G290" s="19">
        <v>1608.1</v>
      </c>
    </row>
    <row r="291" spans="1:7" ht="13.5" customHeight="1" hidden="1">
      <c r="A291" s="50" t="s">
        <v>43</v>
      </c>
      <c r="B291" s="20"/>
      <c r="C291" s="26" t="s">
        <v>84</v>
      </c>
      <c r="D291" s="26" t="s">
        <v>176</v>
      </c>
      <c r="E291" s="36" t="s">
        <v>107</v>
      </c>
      <c r="F291" s="36" t="s">
        <v>17</v>
      </c>
      <c r="G291" s="19">
        <v>428.7</v>
      </c>
    </row>
    <row r="292" spans="1:7" ht="13.5" customHeight="1" hidden="1">
      <c r="A292" s="50" t="s">
        <v>36</v>
      </c>
      <c r="B292" s="20"/>
      <c r="C292" s="26" t="s">
        <v>84</v>
      </c>
      <c r="D292" s="26" t="s">
        <v>176</v>
      </c>
      <c r="E292" s="36" t="s">
        <v>107</v>
      </c>
      <c r="F292" s="36" t="s">
        <v>18</v>
      </c>
      <c r="G292" s="19"/>
    </row>
    <row r="293" spans="1:7" ht="13.5" customHeight="1" hidden="1">
      <c r="A293" s="50" t="s">
        <v>21</v>
      </c>
      <c r="B293" s="20"/>
      <c r="C293" s="26" t="s">
        <v>84</v>
      </c>
      <c r="D293" s="26" t="s">
        <v>176</v>
      </c>
      <c r="E293" s="26" t="s">
        <v>107</v>
      </c>
      <c r="F293" s="18">
        <v>300</v>
      </c>
      <c r="G293" s="19">
        <f>G294+G295</f>
        <v>0</v>
      </c>
    </row>
    <row r="294" spans="1:7" ht="13.5" customHeight="1" hidden="1">
      <c r="A294" s="50" t="s">
        <v>23</v>
      </c>
      <c r="B294" s="20"/>
      <c r="C294" s="26" t="s">
        <v>84</v>
      </c>
      <c r="D294" s="26" t="s">
        <v>176</v>
      </c>
      <c r="E294" s="26" t="s">
        <v>107</v>
      </c>
      <c r="F294" s="18">
        <v>310</v>
      </c>
      <c r="G294" s="19"/>
    </row>
    <row r="295" spans="1:7" ht="13.5" customHeight="1" hidden="1">
      <c r="A295" s="63" t="s">
        <v>25</v>
      </c>
      <c r="B295" s="30"/>
      <c r="C295" s="26" t="s">
        <v>84</v>
      </c>
      <c r="D295" s="26" t="s">
        <v>176</v>
      </c>
      <c r="E295" s="26" t="s">
        <v>107</v>
      </c>
      <c r="F295" s="18">
        <v>340</v>
      </c>
      <c r="G295" s="19"/>
    </row>
    <row r="296" spans="1:7" ht="15" customHeight="1">
      <c r="A296" s="50" t="s">
        <v>51</v>
      </c>
      <c r="B296" s="20">
        <v>737</v>
      </c>
      <c r="C296" s="26" t="s">
        <v>84</v>
      </c>
      <c r="D296" s="26" t="s">
        <v>183</v>
      </c>
      <c r="E296" s="36"/>
      <c r="F296" s="36"/>
      <c r="G296" s="19">
        <f>G297</f>
        <v>43.7</v>
      </c>
    </row>
    <row r="297" spans="1:7" ht="28.5" customHeight="1">
      <c r="A297" s="59" t="s">
        <v>165</v>
      </c>
      <c r="B297" s="88">
        <v>737</v>
      </c>
      <c r="C297" s="26" t="s">
        <v>84</v>
      </c>
      <c r="D297" s="26" t="s">
        <v>183</v>
      </c>
      <c r="E297" s="36" t="s">
        <v>5</v>
      </c>
      <c r="F297" s="36"/>
      <c r="G297" s="19">
        <f>G298</f>
        <v>43.7</v>
      </c>
    </row>
    <row r="298" spans="1:7" ht="14.25" customHeight="1" hidden="1">
      <c r="A298" s="50" t="s">
        <v>4</v>
      </c>
      <c r="B298" s="20"/>
      <c r="C298" s="26" t="s">
        <v>84</v>
      </c>
      <c r="D298" s="26" t="s">
        <v>183</v>
      </c>
      <c r="E298" s="36" t="s">
        <v>107</v>
      </c>
      <c r="F298" s="36" t="s">
        <v>5</v>
      </c>
      <c r="G298" s="19">
        <f>G299</f>
        <v>43.7</v>
      </c>
    </row>
    <row r="299" spans="1:7" ht="14.25" customHeight="1" hidden="1">
      <c r="A299" s="57" t="s">
        <v>35</v>
      </c>
      <c r="B299" s="18"/>
      <c r="C299" s="26" t="s">
        <v>84</v>
      </c>
      <c r="D299" s="26" t="s">
        <v>183</v>
      </c>
      <c r="E299" s="36" t="s">
        <v>107</v>
      </c>
      <c r="F299" s="36" t="s">
        <v>10</v>
      </c>
      <c r="G299" s="19">
        <f>G300+G301</f>
        <v>43.7</v>
      </c>
    </row>
    <row r="300" spans="1:7" ht="15" customHeight="1" hidden="1">
      <c r="A300" s="50" t="s">
        <v>43</v>
      </c>
      <c r="B300" s="20"/>
      <c r="C300" s="26" t="s">
        <v>84</v>
      </c>
      <c r="D300" s="26" t="s">
        <v>183</v>
      </c>
      <c r="E300" s="26" t="s">
        <v>107</v>
      </c>
      <c r="F300" s="26" t="s">
        <v>17</v>
      </c>
      <c r="G300" s="66"/>
    </row>
    <row r="301" spans="1:7" ht="13.5" customHeight="1" hidden="1">
      <c r="A301" s="50" t="s">
        <v>36</v>
      </c>
      <c r="B301" s="20"/>
      <c r="C301" s="26" t="s">
        <v>84</v>
      </c>
      <c r="D301" s="26" t="s">
        <v>183</v>
      </c>
      <c r="E301" s="26" t="s">
        <v>107</v>
      </c>
      <c r="F301" s="26" t="s">
        <v>18</v>
      </c>
      <c r="G301" s="66">
        <v>43.7</v>
      </c>
    </row>
    <row r="302" spans="1:7" ht="28.5" customHeight="1">
      <c r="A302" s="50" t="s">
        <v>50</v>
      </c>
      <c r="B302" s="20">
        <v>737</v>
      </c>
      <c r="C302" s="26" t="s">
        <v>84</v>
      </c>
      <c r="D302" s="26" t="s">
        <v>177</v>
      </c>
      <c r="E302" s="26"/>
      <c r="F302" s="26"/>
      <c r="G302" s="19">
        <f>G308+G317</f>
        <v>365</v>
      </c>
    </row>
    <row r="303" spans="1:7" ht="65.25" customHeight="1" hidden="1">
      <c r="A303" s="50" t="s">
        <v>157</v>
      </c>
      <c r="B303" s="20"/>
      <c r="C303" s="26" t="s">
        <v>84</v>
      </c>
      <c r="D303" s="26" t="s">
        <v>177</v>
      </c>
      <c r="E303" s="26" t="s">
        <v>158</v>
      </c>
      <c r="F303" s="26" t="s">
        <v>3</v>
      </c>
      <c r="G303" s="66">
        <f>G304</f>
        <v>0</v>
      </c>
    </row>
    <row r="304" spans="1:7" ht="15" customHeight="1" hidden="1">
      <c r="A304" s="50" t="s">
        <v>4</v>
      </c>
      <c r="B304" s="20"/>
      <c r="C304" s="26" t="s">
        <v>84</v>
      </c>
      <c r="D304" s="26" t="s">
        <v>177</v>
      </c>
      <c r="E304" s="26" t="s">
        <v>108</v>
      </c>
      <c r="F304" s="18">
        <v>200</v>
      </c>
      <c r="G304" s="66">
        <f>G305</f>
        <v>0</v>
      </c>
    </row>
    <row r="305" spans="1:7" ht="16.5" customHeight="1" hidden="1">
      <c r="A305" s="50" t="s">
        <v>34</v>
      </c>
      <c r="B305" s="20"/>
      <c r="C305" s="26" t="s">
        <v>84</v>
      </c>
      <c r="D305" s="26" t="s">
        <v>177</v>
      </c>
      <c r="E305" s="26" t="s">
        <v>108</v>
      </c>
      <c r="F305" s="36" t="s">
        <v>6</v>
      </c>
      <c r="G305" s="66">
        <f>G306+G307</f>
        <v>0</v>
      </c>
    </row>
    <row r="306" spans="1:7" ht="16.5" customHeight="1" hidden="1">
      <c r="A306" s="50" t="s">
        <v>7</v>
      </c>
      <c r="B306" s="20"/>
      <c r="C306" s="26" t="s">
        <v>84</v>
      </c>
      <c r="D306" s="26" t="s">
        <v>177</v>
      </c>
      <c r="E306" s="26" t="s">
        <v>108</v>
      </c>
      <c r="F306" s="36" t="s">
        <v>8</v>
      </c>
      <c r="G306" s="66"/>
    </row>
    <row r="307" spans="1:7" ht="17.25" customHeight="1" hidden="1">
      <c r="A307" s="50" t="s">
        <v>39</v>
      </c>
      <c r="B307" s="20"/>
      <c r="C307" s="26" t="s">
        <v>84</v>
      </c>
      <c r="D307" s="26" t="s">
        <v>177</v>
      </c>
      <c r="E307" s="26" t="s">
        <v>161</v>
      </c>
      <c r="F307" s="36" t="s">
        <v>9</v>
      </c>
      <c r="G307" s="66"/>
    </row>
    <row r="308" spans="1:9" ht="33.75" customHeight="1">
      <c r="A308" s="50" t="s">
        <v>165</v>
      </c>
      <c r="B308" s="20">
        <v>737</v>
      </c>
      <c r="C308" s="26" t="s">
        <v>84</v>
      </c>
      <c r="D308" s="26" t="s">
        <v>177</v>
      </c>
      <c r="E308" s="26" t="s">
        <v>5</v>
      </c>
      <c r="F308" s="26"/>
      <c r="G308" s="66">
        <f>G309+G314</f>
        <v>365</v>
      </c>
      <c r="I308" s="8"/>
    </row>
    <row r="309" spans="1:7" ht="15.75" customHeight="1" hidden="1">
      <c r="A309" s="50" t="s">
        <v>4</v>
      </c>
      <c r="B309" s="20"/>
      <c r="C309" s="26" t="s">
        <v>84</v>
      </c>
      <c r="D309" s="26" t="s">
        <v>177</v>
      </c>
      <c r="E309" s="26" t="s">
        <v>107</v>
      </c>
      <c r="F309" s="18">
        <v>200</v>
      </c>
      <c r="G309" s="66">
        <f>G310</f>
        <v>365</v>
      </c>
    </row>
    <row r="310" spans="1:7" ht="12.75" customHeight="1" hidden="1">
      <c r="A310" s="50" t="s">
        <v>41</v>
      </c>
      <c r="B310" s="20"/>
      <c r="C310" s="26" t="s">
        <v>84</v>
      </c>
      <c r="D310" s="26" t="s">
        <v>177</v>
      </c>
      <c r="E310" s="26" t="s">
        <v>107</v>
      </c>
      <c r="F310" s="18">
        <v>220</v>
      </c>
      <c r="G310" s="66">
        <f>G312+G311+G313</f>
        <v>365</v>
      </c>
    </row>
    <row r="311" spans="1:7" ht="13.5" customHeight="1" hidden="1">
      <c r="A311" s="50" t="s">
        <v>11</v>
      </c>
      <c r="B311" s="20"/>
      <c r="C311" s="26" t="s">
        <v>84</v>
      </c>
      <c r="D311" s="26" t="s">
        <v>177</v>
      </c>
      <c r="E311" s="26" t="s">
        <v>107</v>
      </c>
      <c r="F311" s="18">
        <v>222</v>
      </c>
      <c r="G311" s="66"/>
    </row>
    <row r="312" spans="1:7" ht="13.5" customHeight="1" hidden="1">
      <c r="A312" s="50" t="s">
        <v>43</v>
      </c>
      <c r="B312" s="20"/>
      <c r="C312" s="26" t="s">
        <v>84</v>
      </c>
      <c r="D312" s="26" t="s">
        <v>177</v>
      </c>
      <c r="E312" s="26" t="s">
        <v>107</v>
      </c>
      <c r="F312" s="18">
        <v>225</v>
      </c>
      <c r="G312" s="66">
        <v>365</v>
      </c>
    </row>
    <row r="313" spans="1:7" ht="13.5" customHeight="1" hidden="1">
      <c r="A313" s="50" t="s">
        <v>36</v>
      </c>
      <c r="B313" s="20"/>
      <c r="C313" s="26" t="s">
        <v>84</v>
      </c>
      <c r="D313" s="26" t="s">
        <v>177</v>
      </c>
      <c r="E313" s="26" t="s">
        <v>107</v>
      </c>
      <c r="F313" s="18">
        <v>226</v>
      </c>
      <c r="G313" s="66"/>
    </row>
    <row r="314" spans="1:7" ht="13.5" customHeight="1" hidden="1">
      <c r="A314" s="50" t="s">
        <v>21</v>
      </c>
      <c r="B314" s="20"/>
      <c r="C314" s="26" t="s">
        <v>84</v>
      </c>
      <c r="D314" s="26" t="s">
        <v>177</v>
      </c>
      <c r="E314" s="26" t="s">
        <v>107</v>
      </c>
      <c r="F314" s="18">
        <v>300</v>
      </c>
      <c r="G314" s="66">
        <f>G315+G316</f>
        <v>0</v>
      </c>
    </row>
    <row r="315" spans="1:7" ht="13.5" customHeight="1" hidden="1">
      <c r="A315" s="50" t="s">
        <v>23</v>
      </c>
      <c r="B315" s="20"/>
      <c r="C315" s="26" t="s">
        <v>84</v>
      </c>
      <c r="D315" s="26" t="s">
        <v>177</v>
      </c>
      <c r="E315" s="26" t="s">
        <v>107</v>
      </c>
      <c r="F315" s="18">
        <v>310</v>
      </c>
      <c r="G315" s="66"/>
    </row>
    <row r="316" spans="1:7" ht="13.5" customHeight="1" hidden="1">
      <c r="A316" s="63" t="s">
        <v>25</v>
      </c>
      <c r="B316" s="30"/>
      <c r="C316" s="26" t="s">
        <v>84</v>
      </c>
      <c r="D316" s="26" t="s">
        <v>177</v>
      </c>
      <c r="E316" s="26" t="s">
        <v>107</v>
      </c>
      <c r="F316" s="18">
        <v>340</v>
      </c>
      <c r="G316" s="66"/>
    </row>
    <row r="317" spans="1:7" ht="15.75" customHeight="1" hidden="1">
      <c r="A317" s="50" t="s">
        <v>167</v>
      </c>
      <c r="B317" s="20">
        <v>737</v>
      </c>
      <c r="C317" s="26" t="s">
        <v>84</v>
      </c>
      <c r="D317" s="26" t="s">
        <v>177</v>
      </c>
      <c r="E317" s="36" t="s">
        <v>166</v>
      </c>
      <c r="F317" s="36"/>
      <c r="G317" s="19">
        <f>G318</f>
        <v>0</v>
      </c>
    </row>
    <row r="318" spans="1:7" ht="15" customHeight="1" hidden="1">
      <c r="A318" s="50" t="s">
        <v>216</v>
      </c>
      <c r="B318" s="20"/>
      <c r="C318" s="26" t="s">
        <v>84</v>
      </c>
      <c r="D318" s="26" t="s">
        <v>177</v>
      </c>
      <c r="E318" s="36" t="s">
        <v>109</v>
      </c>
      <c r="F318" s="36" t="s">
        <v>5</v>
      </c>
      <c r="G318" s="19">
        <f>G319</f>
        <v>0</v>
      </c>
    </row>
    <row r="319" spans="1:7" ht="15" customHeight="1" hidden="1">
      <c r="A319" s="50" t="s">
        <v>23</v>
      </c>
      <c r="B319" s="20"/>
      <c r="C319" s="26" t="s">
        <v>84</v>
      </c>
      <c r="D319" s="26" t="s">
        <v>177</v>
      </c>
      <c r="E319" s="36" t="s">
        <v>109</v>
      </c>
      <c r="F319" s="36" t="s">
        <v>20</v>
      </c>
      <c r="G319" s="19"/>
    </row>
    <row r="320" spans="1:7" ht="27" customHeight="1" hidden="1">
      <c r="A320" s="50" t="s">
        <v>182</v>
      </c>
      <c r="B320" s="20">
        <v>737</v>
      </c>
      <c r="C320" s="26" t="s">
        <v>84</v>
      </c>
      <c r="D320" s="26" t="s">
        <v>204</v>
      </c>
      <c r="E320" s="36"/>
      <c r="F320" s="36"/>
      <c r="G320" s="19">
        <f>G321</f>
        <v>0</v>
      </c>
    </row>
    <row r="321" spans="1:7" ht="27" customHeight="1" hidden="1">
      <c r="A321" s="50" t="s">
        <v>205</v>
      </c>
      <c r="B321" s="20">
        <v>737</v>
      </c>
      <c r="C321" s="26" t="s">
        <v>84</v>
      </c>
      <c r="D321" s="26" t="s">
        <v>206</v>
      </c>
      <c r="E321" s="36"/>
      <c r="F321" s="36"/>
      <c r="G321" s="19">
        <f>G322</f>
        <v>0</v>
      </c>
    </row>
    <row r="322" spans="1:7" ht="27" customHeight="1" hidden="1">
      <c r="A322" s="23" t="s">
        <v>165</v>
      </c>
      <c r="B322" s="20">
        <v>737</v>
      </c>
      <c r="C322" s="26" t="s">
        <v>84</v>
      </c>
      <c r="D322" s="26" t="s">
        <v>206</v>
      </c>
      <c r="E322" s="36" t="s">
        <v>5</v>
      </c>
      <c r="F322" s="36"/>
      <c r="G322" s="19">
        <f>G323</f>
        <v>0</v>
      </c>
    </row>
    <row r="323" spans="1:7" ht="13.5" customHeight="1" hidden="1">
      <c r="A323" s="23" t="s">
        <v>165</v>
      </c>
      <c r="B323" s="20"/>
      <c r="C323" s="26" t="s">
        <v>84</v>
      </c>
      <c r="D323" s="26" t="s">
        <v>206</v>
      </c>
      <c r="E323" s="36" t="s">
        <v>107</v>
      </c>
      <c r="F323" s="36" t="s">
        <v>5</v>
      </c>
      <c r="G323" s="19">
        <f>G324</f>
        <v>0</v>
      </c>
    </row>
    <row r="324" spans="1:7" ht="13.5" customHeight="1" hidden="1">
      <c r="A324" s="50" t="s">
        <v>23</v>
      </c>
      <c r="B324" s="20"/>
      <c r="C324" s="26" t="s">
        <v>84</v>
      </c>
      <c r="D324" s="26" t="s">
        <v>206</v>
      </c>
      <c r="E324" s="36" t="s">
        <v>107</v>
      </c>
      <c r="F324" s="36" t="s">
        <v>24</v>
      </c>
      <c r="G324" s="19"/>
    </row>
    <row r="325" spans="1:7" ht="20.25" customHeight="1">
      <c r="A325" s="51" t="s">
        <v>264</v>
      </c>
      <c r="B325" s="13">
        <v>737</v>
      </c>
      <c r="C325" s="52" t="s">
        <v>265</v>
      </c>
      <c r="D325" s="52" t="s">
        <v>153</v>
      </c>
      <c r="E325" s="52"/>
      <c r="F325" s="52" t="s">
        <v>3</v>
      </c>
      <c r="G325" s="67">
        <f>G326</f>
        <v>117.4</v>
      </c>
    </row>
    <row r="326" spans="1:7" ht="32.25" customHeight="1">
      <c r="A326" s="51" t="s">
        <v>267</v>
      </c>
      <c r="B326" s="13">
        <v>737</v>
      </c>
      <c r="C326" s="52" t="s">
        <v>266</v>
      </c>
      <c r="D326" s="52" t="s">
        <v>153</v>
      </c>
      <c r="E326" s="52"/>
      <c r="F326" s="52" t="s">
        <v>3</v>
      </c>
      <c r="G326" s="67">
        <f>G327</f>
        <v>117.4</v>
      </c>
    </row>
    <row r="327" spans="1:7" ht="21" customHeight="1">
      <c r="A327" s="50" t="s">
        <v>168</v>
      </c>
      <c r="B327" s="20">
        <v>737</v>
      </c>
      <c r="C327" s="26" t="s">
        <v>266</v>
      </c>
      <c r="D327" s="26" t="s">
        <v>164</v>
      </c>
      <c r="E327" s="26"/>
      <c r="F327" s="26"/>
      <c r="G327" s="66">
        <f>G328</f>
        <v>117.4</v>
      </c>
    </row>
    <row r="328" spans="1:7" ht="34.5" customHeight="1">
      <c r="A328" s="50" t="s">
        <v>128</v>
      </c>
      <c r="B328" s="20">
        <v>737</v>
      </c>
      <c r="C328" s="26" t="s">
        <v>266</v>
      </c>
      <c r="D328" s="26" t="s">
        <v>154</v>
      </c>
      <c r="E328" s="26"/>
      <c r="F328" s="26" t="s">
        <v>3</v>
      </c>
      <c r="G328" s="66">
        <f>G329</f>
        <v>117.4</v>
      </c>
    </row>
    <row r="329" spans="1:7" ht="30.75" customHeight="1">
      <c r="A329" s="48" t="s">
        <v>112</v>
      </c>
      <c r="B329" s="85">
        <v>737</v>
      </c>
      <c r="C329" s="26" t="s">
        <v>266</v>
      </c>
      <c r="D329" s="26" t="s">
        <v>155</v>
      </c>
      <c r="E329" s="26"/>
      <c r="F329" s="26" t="s">
        <v>3</v>
      </c>
      <c r="G329" s="66">
        <f>G330+G332</f>
        <v>117.4</v>
      </c>
    </row>
    <row r="330" spans="1:7" ht="21.75" customHeight="1">
      <c r="A330" s="74" t="s">
        <v>113</v>
      </c>
      <c r="B330" s="93">
        <v>737</v>
      </c>
      <c r="C330" s="26" t="s">
        <v>266</v>
      </c>
      <c r="D330" s="26" t="s">
        <v>156</v>
      </c>
      <c r="E330" s="26"/>
      <c r="F330" s="26" t="s">
        <v>3</v>
      </c>
      <c r="G330" s="66">
        <f>G331</f>
        <v>87.4</v>
      </c>
    </row>
    <row r="331" spans="1:7" ht="28.5" customHeight="1">
      <c r="A331" s="50" t="s">
        <v>165</v>
      </c>
      <c r="B331" s="20">
        <v>737</v>
      </c>
      <c r="C331" s="26" t="s">
        <v>266</v>
      </c>
      <c r="D331" s="26" t="s">
        <v>156</v>
      </c>
      <c r="E331" s="26" t="s">
        <v>5</v>
      </c>
      <c r="F331" s="26" t="s">
        <v>3</v>
      </c>
      <c r="G331" s="66">
        <v>87.4</v>
      </c>
    </row>
    <row r="332" spans="1:7" ht="30">
      <c r="A332" s="74" t="s">
        <v>120</v>
      </c>
      <c r="B332" s="18">
        <v>737</v>
      </c>
      <c r="C332" s="49" t="s">
        <v>266</v>
      </c>
      <c r="D332" s="26" t="s">
        <v>178</v>
      </c>
      <c r="E332" s="49"/>
      <c r="F332" s="26" t="s">
        <v>3</v>
      </c>
      <c r="G332" s="66">
        <f>G333</f>
        <v>30</v>
      </c>
    </row>
    <row r="333" spans="1:7" ht="30">
      <c r="A333" s="50" t="s">
        <v>165</v>
      </c>
      <c r="B333" s="20">
        <v>737</v>
      </c>
      <c r="C333" s="26" t="s">
        <v>266</v>
      </c>
      <c r="D333" s="26" t="s">
        <v>178</v>
      </c>
      <c r="E333" s="26" t="s">
        <v>5</v>
      </c>
      <c r="F333" s="26"/>
      <c r="G333" s="19">
        <v>30</v>
      </c>
    </row>
    <row r="334" spans="1:7" ht="20.25" customHeight="1">
      <c r="A334" s="51" t="s">
        <v>61</v>
      </c>
      <c r="B334" s="13">
        <v>737</v>
      </c>
      <c r="C334" s="52" t="s">
        <v>91</v>
      </c>
      <c r="D334" s="52" t="s">
        <v>153</v>
      </c>
      <c r="E334" s="52"/>
      <c r="F334" s="52" t="s">
        <v>3</v>
      </c>
      <c r="G334" s="67">
        <f>G335</f>
        <v>12402.3</v>
      </c>
    </row>
    <row r="335" spans="1:7" ht="18.75" customHeight="1">
      <c r="A335" s="51" t="s">
        <v>29</v>
      </c>
      <c r="B335" s="13">
        <v>737</v>
      </c>
      <c r="C335" s="52" t="s">
        <v>85</v>
      </c>
      <c r="D335" s="52" t="s">
        <v>153</v>
      </c>
      <c r="E335" s="52"/>
      <c r="F335" s="52" t="s">
        <v>3</v>
      </c>
      <c r="G335" s="67">
        <f>G336+G356</f>
        <v>12402.3</v>
      </c>
    </row>
    <row r="336" spans="1:7" ht="29.25" customHeight="1">
      <c r="A336" s="50" t="s">
        <v>168</v>
      </c>
      <c r="B336" s="20">
        <v>737</v>
      </c>
      <c r="C336" s="26" t="s">
        <v>85</v>
      </c>
      <c r="D336" s="26" t="s">
        <v>164</v>
      </c>
      <c r="E336" s="26"/>
      <c r="F336" s="26"/>
      <c r="G336" s="66">
        <f>G337</f>
        <v>10009.6</v>
      </c>
    </row>
    <row r="337" spans="1:7" ht="34.5" customHeight="1">
      <c r="A337" s="50" t="s">
        <v>128</v>
      </c>
      <c r="B337" s="20">
        <v>737</v>
      </c>
      <c r="C337" s="26" t="s">
        <v>85</v>
      </c>
      <c r="D337" s="26" t="s">
        <v>154</v>
      </c>
      <c r="E337" s="26"/>
      <c r="F337" s="26" t="s">
        <v>3</v>
      </c>
      <c r="G337" s="66">
        <f>G338</f>
        <v>10009.6</v>
      </c>
    </row>
    <row r="338" spans="1:7" ht="30.75" customHeight="1">
      <c r="A338" s="48" t="s">
        <v>112</v>
      </c>
      <c r="B338" s="85">
        <v>737</v>
      </c>
      <c r="C338" s="26" t="s">
        <v>85</v>
      </c>
      <c r="D338" s="26" t="s">
        <v>155</v>
      </c>
      <c r="E338" s="26"/>
      <c r="F338" s="26" t="s">
        <v>3</v>
      </c>
      <c r="G338" s="66">
        <f>G339</f>
        <v>10009.6</v>
      </c>
    </row>
    <row r="339" spans="1:7" ht="32.25" customHeight="1">
      <c r="A339" s="74" t="s">
        <v>120</v>
      </c>
      <c r="B339" s="93">
        <v>737</v>
      </c>
      <c r="C339" s="26" t="s">
        <v>85</v>
      </c>
      <c r="D339" s="26" t="s">
        <v>178</v>
      </c>
      <c r="E339" s="26"/>
      <c r="F339" s="26" t="s">
        <v>3</v>
      </c>
      <c r="G339" s="66">
        <f>G340+G345</f>
        <v>10009.6</v>
      </c>
    </row>
    <row r="340" spans="1:7" ht="58.5" customHeight="1">
      <c r="A340" s="50" t="s">
        <v>157</v>
      </c>
      <c r="B340" s="20">
        <v>737</v>
      </c>
      <c r="C340" s="26" t="s">
        <v>85</v>
      </c>
      <c r="D340" s="26" t="s">
        <v>178</v>
      </c>
      <c r="E340" s="26" t="s">
        <v>158</v>
      </c>
      <c r="F340" s="26" t="s">
        <v>3</v>
      </c>
      <c r="G340" s="66">
        <f>G341</f>
        <v>8645.9</v>
      </c>
    </row>
    <row r="341" spans="1:7" ht="15.75" customHeight="1" hidden="1">
      <c r="A341" s="57" t="s">
        <v>4</v>
      </c>
      <c r="B341" s="18"/>
      <c r="C341" s="26" t="s">
        <v>85</v>
      </c>
      <c r="D341" s="26" t="s">
        <v>178</v>
      </c>
      <c r="E341" s="26" t="s">
        <v>119</v>
      </c>
      <c r="F341" s="26" t="s">
        <v>5</v>
      </c>
      <c r="G341" s="66">
        <f>G342</f>
        <v>8645.9</v>
      </c>
    </row>
    <row r="342" spans="1:7" ht="15" customHeight="1" hidden="1">
      <c r="A342" s="50" t="s">
        <v>34</v>
      </c>
      <c r="B342" s="20"/>
      <c r="C342" s="26" t="s">
        <v>85</v>
      </c>
      <c r="D342" s="26" t="s">
        <v>178</v>
      </c>
      <c r="E342" s="26" t="s">
        <v>119</v>
      </c>
      <c r="F342" s="18">
        <v>210</v>
      </c>
      <c r="G342" s="66">
        <f>G343+G344</f>
        <v>8645.9</v>
      </c>
    </row>
    <row r="343" spans="1:7" ht="15" customHeight="1" hidden="1">
      <c r="A343" s="50" t="s">
        <v>7</v>
      </c>
      <c r="B343" s="20"/>
      <c r="C343" s="26" t="s">
        <v>85</v>
      </c>
      <c r="D343" s="26" t="s">
        <v>178</v>
      </c>
      <c r="E343" s="26" t="s">
        <v>119</v>
      </c>
      <c r="F343" s="18">
        <v>211</v>
      </c>
      <c r="G343" s="66">
        <v>6640.5</v>
      </c>
    </row>
    <row r="344" spans="1:7" ht="14.25" customHeight="1" hidden="1">
      <c r="A344" s="50" t="s">
        <v>33</v>
      </c>
      <c r="B344" s="20"/>
      <c r="C344" s="26" t="s">
        <v>85</v>
      </c>
      <c r="D344" s="26" t="s">
        <v>178</v>
      </c>
      <c r="E344" s="26" t="s">
        <v>181</v>
      </c>
      <c r="F344" s="18">
        <v>213</v>
      </c>
      <c r="G344" s="66">
        <v>2005.4</v>
      </c>
    </row>
    <row r="345" spans="1:7" ht="30" customHeight="1">
      <c r="A345" s="50" t="s">
        <v>165</v>
      </c>
      <c r="B345" s="85">
        <v>737</v>
      </c>
      <c r="C345" s="49" t="s">
        <v>85</v>
      </c>
      <c r="D345" s="26" t="s">
        <v>178</v>
      </c>
      <c r="E345" s="49" t="s">
        <v>5</v>
      </c>
      <c r="F345" s="26" t="s">
        <v>3</v>
      </c>
      <c r="G345" s="66">
        <f>G346+G352</f>
        <v>1363.7000000000003</v>
      </c>
    </row>
    <row r="346" spans="1:7" ht="14.25" customHeight="1" hidden="1">
      <c r="A346" s="50" t="s">
        <v>4</v>
      </c>
      <c r="B346" s="48"/>
      <c r="C346" s="49" t="s">
        <v>85</v>
      </c>
      <c r="D346" s="26" t="s">
        <v>178</v>
      </c>
      <c r="E346" s="49" t="s">
        <v>107</v>
      </c>
      <c r="F346" s="18">
        <v>200</v>
      </c>
      <c r="G346" s="66">
        <f>G347+G351</f>
        <v>1061.3000000000002</v>
      </c>
    </row>
    <row r="347" spans="1:7" ht="14.25" customHeight="1" hidden="1">
      <c r="A347" s="50" t="s">
        <v>41</v>
      </c>
      <c r="B347" s="48"/>
      <c r="C347" s="49" t="s">
        <v>85</v>
      </c>
      <c r="D347" s="26" t="s">
        <v>178</v>
      </c>
      <c r="E347" s="49" t="s">
        <v>107</v>
      </c>
      <c r="F347" s="18">
        <v>220</v>
      </c>
      <c r="G347" s="66">
        <f>G348+G349+G350</f>
        <v>1061.3000000000002</v>
      </c>
    </row>
    <row r="348" spans="1:7" ht="13.5" customHeight="1" hidden="1">
      <c r="A348" s="50" t="s">
        <v>11</v>
      </c>
      <c r="B348" s="48"/>
      <c r="C348" s="49" t="s">
        <v>85</v>
      </c>
      <c r="D348" s="26" t="s">
        <v>178</v>
      </c>
      <c r="E348" s="49" t="s">
        <v>107</v>
      </c>
      <c r="F348" s="18">
        <v>222</v>
      </c>
      <c r="G348" s="66"/>
    </row>
    <row r="349" spans="1:7" ht="13.5" customHeight="1" hidden="1">
      <c r="A349" s="50" t="s">
        <v>42</v>
      </c>
      <c r="B349" s="48"/>
      <c r="C349" s="49" t="s">
        <v>85</v>
      </c>
      <c r="D349" s="26" t="s">
        <v>178</v>
      </c>
      <c r="E349" s="49" t="s">
        <v>107</v>
      </c>
      <c r="F349" s="18">
        <v>225</v>
      </c>
      <c r="G349" s="66">
        <f>1363.7-302.4</f>
        <v>1061.3000000000002</v>
      </c>
    </row>
    <row r="350" spans="1:7" ht="13.5" customHeight="1" hidden="1">
      <c r="A350" s="50" t="s">
        <v>36</v>
      </c>
      <c r="B350" s="48"/>
      <c r="C350" s="49" t="s">
        <v>85</v>
      </c>
      <c r="D350" s="26" t="s">
        <v>178</v>
      </c>
      <c r="E350" s="49" t="s">
        <v>107</v>
      </c>
      <c r="F350" s="18">
        <v>226</v>
      </c>
      <c r="G350" s="66"/>
    </row>
    <row r="351" spans="1:7" ht="13.5" customHeight="1" hidden="1">
      <c r="A351" s="50" t="s">
        <v>19</v>
      </c>
      <c r="B351" s="48"/>
      <c r="C351" s="49" t="s">
        <v>85</v>
      </c>
      <c r="D351" s="26" t="s">
        <v>178</v>
      </c>
      <c r="E351" s="49" t="s">
        <v>107</v>
      </c>
      <c r="F351" s="18">
        <v>290</v>
      </c>
      <c r="G351" s="66"/>
    </row>
    <row r="352" spans="1:7" ht="14.25" customHeight="1" hidden="1">
      <c r="A352" s="50" t="s">
        <v>21</v>
      </c>
      <c r="B352" s="48"/>
      <c r="C352" s="49" t="s">
        <v>85</v>
      </c>
      <c r="D352" s="26" t="s">
        <v>178</v>
      </c>
      <c r="E352" s="49" t="s">
        <v>107</v>
      </c>
      <c r="F352" s="26" t="s">
        <v>22</v>
      </c>
      <c r="G352" s="66">
        <f>G353+G354</f>
        <v>302.4</v>
      </c>
    </row>
    <row r="353" spans="1:7" ht="13.5" customHeight="1" hidden="1">
      <c r="A353" s="50" t="s">
        <v>23</v>
      </c>
      <c r="B353" s="50"/>
      <c r="C353" s="26" t="s">
        <v>85</v>
      </c>
      <c r="D353" s="26" t="s">
        <v>178</v>
      </c>
      <c r="E353" s="26" t="s">
        <v>107</v>
      </c>
      <c r="F353" s="26" t="s">
        <v>24</v>
      </c>
      <c r="G353" s="19"/>
    </row>
    <row r="354" spans="1:7" ht="13.5" customHeight="1" hidden="1">
      <c r="A354" s="63" t="s">
        <v>25</v>
      </c>
      <c r="B354" s="63"/>
      <c r="C354" s="26" t="s">
        <v>85</v>
      </c>
      <c r="D354" s="26" t="s">
        <v>178</v>
      </c>
      <c r="E354" s="26" t="s">
        <v>693</v>
      </c>
      <c r="F354" s="26" t="s">
        <v>16</v>
      </c>
      <c r="G354" s="19">
        <v>302.4</v>
      </c>
    </row>
    <row r="355" spans="1:7" ht="13.5" customHeight="1" hidden="1">
      <c r="A355" s="63" t="s">
        <v>123</v>
      </c>
      <c r="B355" s="50">
        <v>737</v>
      </c>
      <c r="C355" s="26" t="s">
        <v>85</v>
      </c>
      <c r="D355" s="26" t="s">
        <v>174</v>
      </c>
      <c r="E355" s="26"/>
      <c r="F355" s="26"/>
      <c r="G355" s="19">
        <f>G356</f>
        <v>2392.7</v>
      </c>
    </row>
    <row r="356" spans="1:7" ht="16.5" customHeight="1" hidden="1">
      <c r="A356" s="63" t="s">
        <v>257</v>
      </c>
      <c r="B356" s="96">
        <v>737</v>
      </c>
      <c r="C356" s="26" t="s">
        <v>85</v>
      </c>
      <c r="D356" s="26" t="s">
        <v>217</v>
      </c>
      <c r="E356" s="26"/>
      <c r="F356" s="26"/>
      <c r="G356" s="66">
        <f>G357</f>
        <v>2392.7</v>
      </c>
    </row>
    <row r="357" spans="1:7" ht="30" customHeight="1">
      <c r="A357" s="63" t="s">
        <v>258</v>
      </c>
      <c r="B357" s="96">
        <v>737</v>
      </c>
      <c r="C357" s="49" t="s">
        <v>85</v>
      </c>
      <c r="D357" s="26" t="s">
        <v>259</v>
      </c>
      <c r="E357" s="49"/>
      <c r="F357" s="26"/>
      <c r="G357" s="66">
        <f>G358</f>
        <v>2392.7</v>
      </c>
    </row>
    <row r="358" spans="1:7" ht="31.5" customHeight="1">
      <c r="A358" s="50" t="s">
        <v>201</v>
      </c>
      <c r="B358" s="85">
        <v>737</v>
      </c>
      <c r="C358" s="49" t="s">
        <v>85</v>
      </c>
      <c r="D358" s="26" t="s">
        <v>259</v>
      </c>
      <c r="E358" s="49" t="s">
        <v>5</v>
      </c>
      <c r="F358" s="26" t="s">
        <v>3</v>
      </c>
      <c r="G358" s="66">
        <f>G359</f>
        <v>2392.7</v>
      </c>
    </row>
    <row r="359" spans="1:7" ht="42.75" customHeight="1" hidden="1">
      <c r="A359" s="50" t="s">
        <v>134</v>
      </c>
      <c r="B359" s="85">
        <v>737</v>
      </c>
      <c r="C359" s="49" t="s">
        <v>85</v>
      </c>
      <c r="D359" s="26" t="s">
        <v>259</v>
      </c>
      <c r="E359" s="49" t="s">
        <v>107</v>
      </c>
      <c r="F359" s="18">
        <v>200</v>
      </c>
      <c r="G359" s="66">
        <f>G361</f>
        <v>2392.7</v>
      </c>
    </row>
    <row r="360" spans="1:7" ht="13.5" customHeight="1" hidden="1">
      <c r="A360" s="50" t="s">
        <v>41</v>
      </c>
      <c r="B360" s="85">
        <v>737</v>
      </c>
      <c r="C360" s="49" t="s">
        <v>85</v>
      </c>
      <c r="D360" s="26" t="s">
        <v>259</v>
      </c>
      <c r="E360" s="49" t="s">
        <v>107</v>
      </c>
      <c r="F360" s="18">
        <v>220</v>
      </c>
      <c r="G360" s="66">
        <f>G361</f>
        <v>2392.7</v>
      </c>
    </row>
    <row r="361" spans="1:7" ht="13.5" customHeight="1" hidden="1">
      <c r="A361" s="50" t="s">
        <v>36</v>
      </c>
      <c r="B361" s="85">
        <v>737</v>
      </c>
      <c r="C361" s="49" t="s">
        <v>85</v>
      </c>
      <c r="D361" s="26" t="s">
        <v>259</v>
      </c>
      <c r="E361" s="49" t="s">
        <v>107</v>
      </c>
      <c r="F361" s="18">
        <v>310</v>
      </c>
      <c r="G361" s="66">
        <v>2392.7</v>
      </c>
    </row>
    <row r="362" spans="1:7" ht="13.5" customHeight="1" hidden="1">
      <c r="A362" s="17" t="s">
        <v>456</v>
      </c>
      <c r="B362" s="22">
        <v>737</v>
      </c>
      <c r="C362" s="52" t="s">
        <v>457</v>
      </c>
      <c r="D362" s="52" t="s">
        <v>153</v>
      </c>
      <c r="E362" s="52"/>
      <c r="F362" s="52"/>
      <c r="G362" s="67" t="e">
        <f>G363</f>
        <v>#REF!</v>
      </c>
    </row>
    <row r="363" spans="1:7" ht="13.5" customHeight="1" hidden="1">
      <c r="A363" s="17" t="s">
        <v>458</v>
      </c>
      <c r="B363" s="22">
        <v>737</v>
      </c>
      <c r="C363" s="52" t="s">
        <v>459</v>
      </c>
      <c r="D363" s="52" t="s">
        <v>153</v>
      </c>
      <c r="E363" s="52"/>
      <c r="F363" s="52"/>
      <c r="G363" s="67" t="e">
        <f>G364</f>
        <v>#REF!</v>
      </c>
    </row>
    <row r="364" spans="1:7" ht="27.75" customHeight="1" hidden="1">
      <c r="A364" s="71" t="s">
        <v>182</v>
      </c>
      <c r="B364" s="49" t="s">
        <v>383</v>
      </c>
      <c r="C364" s="26" t="s">
        <v>459</v>
      </c>
      <c r="D364" s="26" t="s">
        <v>164</v>
      </c>
      <c r="E364" s="52"/>
      <c r="F364" s="26" t="s">
        <v>3</v>
      </c>
      <c r="G364" s="66" t="e">
        <f>G365</f>
        <v>#REF!</v>
      </c>
    </row>
    <row r="365" spans="1:7" ht="32.25" customHeight="1" hidden="1">
      <c r="A365" s="71" t="s">
        <v>128</v>
      </c>
      <c r="B365" s="49" t="s">
        <v>383</v>
      </c>
      <c r="C365" s="26" t="s">
        <v>459</v>
      </c>
      <c r="D365" s="26" t="s">
        <v>154</v>
      </c>
      <c r="E365" s="55"/>
      <c r="F365" s="26" t="s">
        <v>3</v>
      </c>
      <c r="G365" s="66" t="e">
        <f>G366</f>
        <v>#REF!</v>
      </c>
    </row>
    <row r="366" spans="1:7" ht="30" customHeight="1" hidden="1">
      <c r="A366" s="71" t="s">
        <v>112</v>
      </c>
      <c r="B366" s="49" t="s">
        <v>383</v>
      </c>
      <c r="C366" s="26" t="s">
        <v>459</v>
      </c>
      <c r="D366" s="26" t="s">
        <v>155</v>
      </c>
      <c r="E366" s="55"/>
      <c r="F366" s="26"/>
      <c r="G366" s="66" t="e">
        <f>G367</f>
        <v>#REF!</v>
      </c>
    </row>
    <row r="367" spans="1:7" ht="18.75" customHeight="1" hidden="1">
      <c r="A367" s="23" t="s">
        <v>476</v>
      </c>
      <c r="B367" s="18">
        <v>737</v>
      </c>
      <c r="C367" s="26" t="s">
        <v>459</v>
      </c>
      <c r="D367" s="26" t="s">
        <v>477</v>
      </c>
      <c r="E367" s="26"/>
      <c r="F367" s="26" t="s">
        <v>3</v>
      </c>
      <c r="G367" s="66" t="e">
        <f>G368+#REF!</f>
        <v>#REF!</v>
      </c>
    </row>
    <row r="368" spans="1:7" ht="18" customHeight="1" hidden="1">
      <c r="A368" s="50" t="s">
        <v>167</v>
      </c>
      <c r="B368" s="18">
        <v>737</v>
      </c>
      <c r="C368" s="26" t="s">
        <v>459</v>
      </c>
      <c r="D368" s="26" t="s">
        <v>477</v>
      </c>
      <c r="E368" s="26" t="s">
        <v>166</v>
      </c>
      <c r="F368" s="26" t="s">
        <v>3</v>
      </c>
      <c r="G368" s="66" t="e">
        <f>#REF!+G369</f>
        <v>#REF!</v>
      </c>
    </row>
    <row r="369" spans="1:7" ht="13.5" customHeight="1" hidden="1">
      <c r="A369" s="50"/>
      <c r="B369" s="85"/>
      <c r="C369" s="49"/>
      <c r="D369" s="26"/>
      <c r="E369" s="49" t="s">
        <v>187</v>
      </c>
      <c r="F369" s="18"/>
      <c r="G369" s="66"/>
    </row>
    <row r="370" spans="1:7" ht="13.5" customHeight="1">
      <c r="A370" s="17" t="s">
        <v>431</v>
      </c>
      <c r="B370" s="13">
        <v>737</v>
      </c>
      <c r="C370" s="52" t="s">
        <v>430</v>
      </c>
      <c r="D370" s="52" t="s">
        <v>153</v>
      </c>
      <c r="E370" s="52"/>
      <c r="F370" s="52"/>
      <c r="G370" s="67">
        <f>G371</f>
        <v>68.5</v>
      </c>
    </row>
    <row r="371" spans="1:7" ht="13.5" customHeight="1">
      <c r="A371" s="174" t="s">
        <v>433</v>
      </c>
      <c r="B371" s="13">
        <v>737</v>
      </c>
      <c r="C371" s="52" t="s">
        <v>432</v>
      </c>
      <c r="D371" s="52" t="s">
        <v>153</v>
      </c>
      <c r="E371" s="52"/>
      <c r="F371" s="52"/>
      <c r="G371" s="67">
        <f>G372+G376</f>
        <v>68.5</v>
      </c>
    </row>
    <row r="372" spans="1:7" ht="30.75" customHeight="1">
      <c r="A372" s="23" t="s">
        <v>434</v>
      </c>
      <c r="B372" s="85">
        <v>737</v>
      </c>
      <c r="C372" s="26" t="s">
        <v>432</v>
      </c>
      <c r="D372" s="26" t="s">
        <v>435</v>
      </c>
      <c r="E372" s="26"/>
      <c r="F372" s="26"/>
      <c r="G372" s="66">
        <f>G373</f>
        <v>68.5</v>
      </c>
    </row>
    <row r="373" spans="1:7" ht="29.25" customHeight="1">
      <c r="A373" s="23" t="s">
        <v>125</v>
      </c>
      <c r="B373" s="85">
        <v>737</v>
      </c>
      <c r="C373" s="26" t="s">
        <v>432</v>
      </c>
      <c r="D373" s="26" t="s">
        <v>436</v>
      </c>
      <c r="E373" s="26"/>
      <c r="F373" s="26"/>
      <c r="G373" s="66">
        <f>G374</f>
        <v>68.5</v>
      </c>
    </row>
    <row r="374" spans="1:7" ht="13.5" customHeight="1">
      <c r="A374" s="23" t="s">
        <v>438</v>
      </c>
      <c r="B374" s="85">
        <v>737</v>
      </c>
      <c r="C374" s="26" t="s">
        <v>432</v>
      </c>
      <c r="D374" s="26" t="s">
        <v>437</v>
      </c>
      <c r="E374" s="26"/>
      <c r="F374" s="26"/>
      <c r="G374" s="66">
        <f>G375</f>
        <v>68.5</v>
      </c>
    </row>
    <row r="375" spans="1:7" ht="27" customHeight="1">
      <c r="A375" s="50" t="s">
        <v>165</v>
      </c>
      <c r="B375" s="85">
        <v>737</v>
      </c>
      <c r="C375" s="26" t="s">
        <v>432</v>
      </c>
      <c r="D375" s="26" t="s">
        <v>437</v>
      </c>
      <c r="E375" s="26" t="s">
        <v>5</v>
      </c>
      <c r="F375" s="26" t="s">
        <v>18</v>
      </c>
      <c r="G375" s="19">
        <v>68.5</v>
      </c>
    </row>
    <row r="376" spans="1:7" ht="13.5" customHeight="1" hidden="1">
      <c r="A376" s="17" t="s">
        <v>235</v>
      </c>
      <c r="B376" s="13">
        <v>737</v>
      </c>
      <c r="C376" s="52" t="s">
        <v>236</v>
      </c>
      <c r="D376" s="52" t="s">
        <v>153</v>
      </c>
      <c r="E376" s="52"/>
      <c r="F376" s="52"/>
      <c r="G376" s="67">
        <f>G377</f>
        <v>0</v>
      </c>
    </row>
    <row r="377" spans="1:7" ht="13.5" customHeight="1" hidden="1">
      <c r="A377" s="17" t="s">
        <v>237</v>
      </c>
      <c r="B377" s="13">
        <v>737</v>
      </c>
      <c r="C377" s="52" t="s">
        <v>238</v>
      </c>
      <c r="D377" s="52" t="s">
        <v>153</v>
      </c>
      <c r="E377" s="52"/>
      <c r="F377" s="52"/>
      <c r="G377" s="67">
        <f>G378+G382</f>
        <v>0</v>
      </c>
    </row>
    <row r="378" spans="1:7" ht="27" customHeight="1" hidden="1">
      <c r="A378" s="23" t="s">
        <v>251</v>
      </c>
      <c r="B378" s="85">
        <v>737</v>
      </c>
      <c r="C378" s="26" t="s">
        <v>238</v>
      </c>
      <c r="D378" s="26" t="s">
        <v>253</v>
      </c>
      <c r="E378" s="26"/>
      <c r="F378" s="26"/>
      <c r="G378" s="66">
        <f>G379</f>
        <v>0</v>
      </c>
    </row>
    <row r="379" spans="1:7" ht="27.75" customHeight="1" hidden="1">
      <c r="A379" s="23" t="s">
        <v>252</v>
      </c>
      <c r="B379" s="85">
        <v>737</v>
      </c>
      <c r="C379" s="26" t="s">
        <v>238</v>
      </c>
      <c r="D379" s="26" t="s">
        <v>250</v>
      </c>
      <c r="E379" s="26"/>
      <c r="F379" s="26"/>
      <c r="G379" s="66">
        <f>G380</f>
        <v>0</v>
      </c>
    </row>
    <row r="380" spans="1:7" ht="27" customHeight="1" hidden="1">
      <c r="A380" s="23" t="s">
        <v>201</v>
      </c>
      <c r="B380" s="85">
        <v>737</v>
      </c>
      <c r="C380" s="26" t="s">
        <v>238</v>
      </c>
      <c r="D380" s="26" t="s">
        <v>250</v>
      </c>
      <c r="E380" s="26" t="s">
        <v>185</v>
      </c>
      <c r="F380" s="26"/>
      <c r="G380" s="66">
        <f>G381</f>
        <v>0</v>
      </c>
    </row>
    <row r="381" spans="1:7" ht="15" customHeight="1" hidden="1">
      <c r="A381" s="23" t="s">
        <v>23</v>
      </c>
      <c r="B381" s="85">
        <v>737</v>
      </c>
      <c r="C381" s="26" t="s">
        <v>238</v>
      </c>
      <c r="D381" s="26" t="s">
        <v>250</v>
      </c>
      <c r="E381" s="26" t="s">
        <v>135</v>
      </c>
      <c r="F381" s="26" t="s">
        <v>24</v>
      </c>
      <c r="G381" s="19"/>
    </row>
    <row r="382" spans="1:7" ht="13.5" customHeight="1" hidden="1">
      <c r="A382" s="71" t="s">
        <v>182</v>
      </c>
      <c r="B382" s="85">
        <v>737</v>
      </c>
      <c r="C382" s="26" t="s">
        <v>238</v>
      </c>
      <c r="D382" s="26" t="s">
        <v>164</v>
      </c>
      <c r="E382" s="52"/>
      <c r="F382" s="26" t="s">
        <v>3</v>
      </c>
      <c r="G382" s="66">
        <f>G383+G390</f>
        <v>0</v>
      </c>
    </row>
    <row r="383" spans="1:7" ht="27" customHeight="1" hidden="1">
      <c r="A383" s="71" t="s">
        <v>128</v>
      </c>
      <c r="B383" s="85">
        <v>737</v>
      </c>
      <c r="C383" s="26" t="s">
        <v>238</v>
      </c>
      <c r="D383" s="26" t="s">
        <v>154</v>
      </c>
      <c r="E383" s="55"/>
      <c r="F383" s="26" t="s">
        <v>3</v>
      </c>
      <c r="G383" s="66">
        <f>G384</f>
        <v>0</v>
      </c>
    </row>
    <row r="384" spans="1:7" ht="27" customHeight="1" hidden="1">
      <c r="A384" s="71" t="s">
        <v>112</v>
      </c>
      <c r="B384" s="85">
        <v>737</v>
      </c>
      <c r="C384" s="26" t="s">
        <v>238</v>
      </c>
      <c r="D384" s="26" t="s">
        <v>155</v>
      </c>
      <c r="E384" s="55"/>
      <c r="F384" s="26"/>
      <c r="G384" s="66">
        <f>G385</f>
        <v>0</v>
      </c>
    </row>
    <row r="385" spans="1:7" ht="30" customHeight="1" hidden="1">
      <c r="A385" s="23" t="s">
        <v>240</v>
      </c>
      <c r="B385" s="20">
        <v>737</v>
      </c>
      <c r="C385" s="26" t="s">
        <v>238</v>
      </c>
      <c r="D385" s="26" t="s">
        <v>239</v>
      </c>
      <c r="E385" s="26"/>
      <c r="F385" s="26" t="s">
        <v>3</v>
      </c>
      <c r="G385" s="66">
        <f>G386</f>
        <v>0</v>
      </c>
    </row>
    <row r="386" spans="1:7" ht="28.5" customHeight="1" hidden="1">
      <c r="A386" s="50" t="s">
        <v>165</v>
      </c>
      <c r="B386" s="20">
        <v>737</v>
      </c>
      <c r="C386" s="26" t="s">
        <v>238</v>
      </c>
      <c r="D386" s="26" t="s">
        <v>239</v>
      </c>
      <c r="E386" s="26" t="s">
        <v>5</v>
      </c>
      <c r="F386" s="26" t="s">
        <v>3</v>
      </c>
      <c r="G386" s="66">
        <f>G388+G387</f>
        <v>0</v>
      </c>
    </row>
    <row r="387" spans="1:7" ht="28.5" customHeight="1" hidden="1">
      <c r="A387" s="50"/>
      <c r="B387" s="20">
        <v>737</v>
      </c>
      <c r="C387" s="26" t="s">
        <v>238</v>
      </c>
      <c r="D387" s="26" t="s">
        <v>239</v>
      </c>
      <c r="E387" s="26" t="s">
        <v>107</v>
      </c>
      <c r="F387" s="26" t="s">
        <v>107</v>
      </c>
      <c r="G387" s="66"/>
    </row>
    <row r="388" spans="1:7" ht="13.5" customHeight="1" hidden="1">
      <c r="A388" s="23" t="s">
        <v>21</v>
      </c>
      <c r="B388" s="20">
        <v>737</v>
      </c>
      <c r="C388" s="26" t="s">
        <v>238</v>
      </c>
      <c r="D388" s="26" t="s">
        <v>239</v>
      </c>
      <c r="E388" s="26" t="s">
        <v>107</v>
      </c>
      <c r="F388" s="26" t="s">
        <v>22</v>
      </c>
      <c r="G388" s="75">
        <f>G389</f>
        <v>0</v>
      </c>
    </row>
    <row r="389" spans="1:7" ht="13.5" customHeight="1" hidden="1">
      <c r="A389" s="23" t="s">
        <v>23</v>
      </c>
      <c r="B389" s="20">
        <v>737</v>
      </c>
      <c r="C389" s="26" t="s">
        <v>238</v>
      </c>
      <c r="D389" s="26" t="s">
        <v>239</v>
      </c>
      <c r="E389" s="26" t="s">
        <v>107</v>
      </c>
      <c r="F389" s="26" t="s">
        <v>24</v>
      </c>
      <c r="G389" s="18"/>
    </row>
    <row r="390" spans="1:7" ht="27" customHeight="1" hidden="1">
      <c r="A390" s="50" t="s">
        <v>182</v>
      </c>
      <c r="B390" s="85">
        <v>737</v>
      </c>
      <c r="C390" s="26" t="s">
        <v>238</v>
      </c>
      <c r="D390" s="26" t="s">
        <v>204</v>
      </c>
      <c r="E390" s="36"/>
      <c r="F390" s="36"/>
      <c r="G390" s="19">
        <f>G391</f>
        <v>0</v>
      </c>
    </row>
    <row r="391" spans="1:7" ht="27" customHeight="1" hidden="1">
      <c r="A391" s="50" t="s">
        <v>205</v>
      </c>
      <c r="B391" s="85">
        <v>737</v>
      </c>
      <c r="C391" s="26" t="s">
        <v>238</v>
      </c>
      <c r="D391" s="26" t="s">
        <v>206</v>
      </c>
      <c r="E391" s="36"/>
      <c r="F391" s="36"/>
      <c r="G391" s="19">
        <f>G392</f>
        <v>0</v>
      </c>
    </row>
    <row r="392" spans="1:7" ht="27" customHeight="1" hidden="1">
      <c r="A392" s="23" t="s">
        <v>165</v>
      </c>
      <c r="B392" s="85">
        <v>737</v>
      </c>
      <c r="C392" s="26" t="s">
        <v>238</v>
      </c>
      <c r="D392" s="26" t="s">
        <v>206</v>
      </c>
      <c r="E392" s="36" t="s">
        <v>5</v>
      </c>
      <c r="F392" s="36"/>
      <c r="G392" s="19">
        <f>G393</f>
        <v>0</v>
      </c>
    </row>
    <row r="393" spans="1:7" ht="27" customHeight="1" hidden="1">
      <c r="A393" s="23" t="s">
        <v>165</v>
      </c>
      <c r="B393" s="85">
        <v>737</v>
      </c>
      <c r="C393" s="26" t="s">
        <v>238</v>
      </c>
      <c r="D393" s="26" t="s">
        <v>206</v>
      </c>
      <c r="E393" s="36" t="s">
        <v>107</v>
      </c>
      <c r="F393" s="36" t="s">
        <v>5</v>
      </c>
      <c r="G393" s="19">
        <f>G394</f>
        <v>0</v>
      </c>
    </row>
    <row r="394" spans="1:7" ht="27" customHeight="1" hidden="1">
      <c r="A394" s="50" t="s">
        <v>23</v>
      </c>
      <c r="B394" s="85">
        <v>737</v>
      </c>
      <c r="C394" s="26" t="s">
        <v>238</v>
      </c>
      <c r="D394" s="26" t="s">
        <v>206</v>
      </c>
      <c r="E394" s="36" t="s">
        <v>107</v>
      </c>
      <c r="F394" s="36" t="s">
        <v>24</v>
      </c>
      <c r="G394" s="19"/>
    </row>
    <row r="395" spans="1:7" ht="31.5">
      <c r="A395" s="27" t="s">
        <v>225</v>
      </c>
      <c r="B395" s="13">
        <v>737</v>
      </c>
      <c r="C395" s="52" t="s">
        <v>224</v>
      </c>
      <c r="D395" s="52" t="s">
        <v>153</v>
      </c>
      <c r="E395" s="52"/>
      <c r="F395" s="52"/>
      <c r="G395" s="67">
        <f>G396</f>
        <v>1</v>
      </c>
    </row>
    <row r="396" spans="1:7" ht="31.5">
      <c r="A396" s="27" t="s">
        <v>227</v>
      </c>
      <c r="B396" s="13">
        <v>737</v>
      </c>
      <c r="C396" s="52" t="s">
        <v>226</v>
      </c>
      <c r="D396" s="52" t="s">
        <v>153</v>
      </c>
      <c r="E396" s="52"/>
      <c r="F396" s="52"/>
      <c r="G396" s="67">
        <f>G397</f>
        <v>1</v>
      </c>
    </row>
    <row r="397" spans="1:7" ht="13.5" customHeight="1">
      <c r="A397" s="50" t="s">
        <v>168</v>
      </c>
      <c r="B397" s="20">
        <v>737</v>
      </c>
      <c r="C397" s="26" t="s">
        <v>226</v>
      </c>
      <c r="D397" s="26" t="s">
        <v>164</v>
      </c>
      <c r="E397" s="26"/>
      <c r="F397" s="26"/>
      <c r="G397" s="66">
        <f>G398</f>
        <v>1</v>
      </c>
    </row>
    <row r="398" spans="1:7" ht="29.25" customHeight="1">
      <c r="A398" s="50" t="s">
        <v>128</v>
      </c>
      <c r="B398" s="20">
        <v>737</v>
      </c>
      <c r="C398" s="26" t="s">
        <v>226</v>
      </c>
      <c r="D398" s="36" t="s">
        <v>154</v>
      </c>
      <c r="E398" s="26"/>
      <c r="F398" s="26"/>
      <c r="G398" s="66">
        <f>G399</f>
        <v>1</v>
      </c>
    </row>
    <row r="399" spans="1:7" ht="30" customHeight="1">
      <c r="A399" s="48" t="s">
        <v>112</v>
      </c>
      <c r="B399" s="20">
        <v>737</v>
      </c>
      <c r="C399" s="26" t="s">
        <v>226</v>
      </c>
      <c r="D399" s="26" t="s">
        <v>155</v>
      </c>
      <c r="E399" s="26"/>
      <c r="F399" s="26"/>
      <c r="G399" s="66">
        <f>G400</f>
        <v>1</v>
      </c>
    </row>
    <row r="400" spans="1:7" ht="13.5" customHeight="1">
      <c r="A400" s="23" t="s">
        <v>232</v>
      </c>
      <c r="B400" s="20">
        <v>737</v>
      </c>
      <c r="C400" s="26" t="s">
        <v>226</v>
      </c>
      <c r="D400" s="26" t="s">
        <v>231</v>
      </c>
      <c r="E400" s="26" t="s">
        <v>234</v>
      </c>
      <c r="F400" s="26" t="s">
        <v>233</v>
      </c>
      <c r="G400" s="66">
        <v>1</v>
      </c>
    </row>
    <row r="401" spans="1:7" ht="18.75" customHeight="1">
      <c r="A401" s="51" t="s">
        <v>228</v>
      </c>
      <c r="B401" s="13">
        <v>737</v>
      </c>
      <c r="C401" s="52" t="s">
        <v>86</v>
      </c>
      <c r="D401" s="52" t="s">
        <v>153</v>
      </c>
      <c r="E401" s="52"/>
      <c r="F401" s="52" t="s">
        <v>3</v>
      </c>
      <c r="G401" s="67">
        <f aca="true" t="shared" si="10" ref="G401:G406">G402</f>
        <v>300.9</v>
      </c>
    </row>
    <row r="402" spans="1:7" ht="30.75" customHeight="1">
      <c r="A402" s="51" t="s">
        <v>168</v>
      </c>
      <c r="B402" s="13">
        <v>737</v>
      </c>
      <c r="C402" s="52" t="s">
        <v>86</v>
      </c>
      <c r="D402" s="52" t="s">
        <v>164</v>
      </c>
      <c r="E402" s="52"/>
      <c r="F402" s="52"/>
      <c r="G402" s="75">
        <f t="shared" si="10"/>
        <v>300.9</v>
      </c>
    </row>
    <row r="403" spans="1:7" ht="35.25" customHeight="1">
      <c r="A403" s="50" t="s">
        <v>128</v>
      </c>
      <c r="B403" s="20">
        <v>737</v>
      </c>
      <c r="C403" s="26" t="s">
        <v>86</v>
      </c>
      <c r="D403" s="26" t="s">
        <v>154</v>
      </c>
      <c r="E403" s="26"/>
      <c r="F403" s="26" t="s">
        <v>3</v>
      </c>
      <c r="G403" s="75">
        <f t="shared" si="10"/>
        <v>300.9</v>
      </c>
    </row>
    <row r="404" spans="1:7" ht="33.75" customHeight="1">
      <c r="A404" s="76" t="s">
        <v>112</v>
      </c>
      <c r="B404" s="94">
        <v>737</v>
      </c>
      <c r="C404" s="26" t="s">
        <v>86</v>
      </c>
      <c r="D404" s="26" t="s">
        <v>155</v>
      </c>
      <c r="E404" s="26"/>
      <c r="F404" s="26" t="s">
        <v>3</v>
      </c>
      <c r="G404" s="75">
        <f t="shared" si="10"/>
        <v>300.9</v>
      </c>
    </row>
    <row r="405" spans="1:7" ht="23.25" customHeight="1">
      <c r="A405" s="76" t="s">
        <v>48</v>
      </c>
      <c r="B405" s="94">
        <v>737</v>
      </c>
      <c r="C405" s="26" t="s">
        <v>86</v>
      </c>
      <c r="D405" s="26" t="s">
        <v>179</v>
      </c>
      <c r="E405" s="26"/>
      <c r="F405" s="26" t="s">
        <v>3</v>
      </c>
      <c r="G405" s="75">
        <f t="shared" si="10"/>
        <v>300.9</v>
      </c>
    </row>
    <row r="406" spans="1:7" ht="21.75" customHeight="1">
      <c r="A406" s="76" t="s">
        <v>180</v>
      </c>
      <c r="B406" s="94">
        <v>737</v>
      </c>
      <c r="C406" s="26" t="s">
        <v>86</v>
      </c>
      <c r="D406" s="26" t="s">
        <v>179</v>
      </c>
      <c r="E406" s="26" t="s">
        <v>38</v>
      </c>
      <c r="F406" s="26" t="s">
        <v>3</v>
      </c>
      <c r="G406" s="79">
        <f t="shared" si="10"/>
        <v>300.9</v>
      </c>
    </row>
    <row r="407" spans="1:7" ht="13.5" customHeight="1" hidden="1">
      <c r="A407" s="77" t="s">
        <v>4</v>
      </c>
      <c r="B407" s="77"/>
      <c r="C407" s="78" t="s">
        <v>86</v>
      </c>
      <c r="D407" s="26" t="s">
        <v>179</v>
      </c>
      <c r="E407" s="78" t="s">
        <v>127</v>
      </c>
      <c r="F407" s="78" t="s">
        <v>5</v>
      </c>
      <c r="G407" s="79">
        <f>G408+G409</f>
        <v>300.9</v>
      </c>
    </row>
    <row r="408" spans="1:7" ht="15.75" customHeight="1" hidden="1">
      <c r="A408" s="80" t="s">
        <v>47</v>
      </c>
      <c r="B408" s="80"/>
      <c r="C408" s="78" t="s">
        <v>86</v>
      </c>
      <c r="D408" s="26" t="s">
        <v>179</v>
      </c>
      <c r="E408" s="78" t="s">
        <v>127</v>
      </c>
      <c r="F408" s="81">
        <v>250</v>
      </c>
      <c r="G408" s="79">
        <v>300.9</v>
      </c>
    </row>
    <row r="409" spans="1:6" ht="15">
      <c r="A409" s="16"/>
      <c r="B409" s="16"/>
      <c r="C409" s="16"/>
      <c r="D409" s="16"/>
      <c r="E409" s="16"/>
      <c r="F409" s="16"/>
    </row>
  </sheetData>
  <sheetProtection/>
  <mergeCells count="6">
    <mergeCell ref="A11:G11"/>
    <mergeCell ref="B5:G5"/>
    <mergeCell ref="B6:G6"/>
    <mergeCell ref="B7:G7"/>
    <mergeCell ref="B8:G8"/>
    <mergeCell ref="A10:G10"/>
  </mergeCells>
  <printOptions/>
  <pageMargins left="0.7086614173228347" right="0.03937007874015748" top="0.7480314960629921" bottom="0.2755905511811024" header="0.15748031496062992" footer="0.1968503937007874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1"/>
  <sheetViews>
    <sheetView zoomScalePageLayoutView="0" workbookViewId="0" topLeftCell="A320">
      <selection activeCell="F366" sqref="F366"/>
    </sheetView>
  </sheetViews>
  <sheetFormatPr defaultColWidth="9.00390625" defaultRowHeight="12.75"/>
  <cols>
    <col min="1" max="1" width="56.875" style="4" customWidth="1"/>
    <col min="2" max="3" width="5.75390625" style="4" customWidth="1"/>
    <col min="4" max="4" width="13.375" style="4" customWidth="1"/>
    <col min="5" max="5" width="4.75390625" style="4" customWidth="1"/>
    <col min="6" max="6" width="8.25390625" style="4" hidden="1" customWidth="1"/>
    <col min="7" max="7" width="11.75390625" style="4" customWidth="1"/>
    <col min="8" max="8" width="10.75390625" style="4" customWidth="1"/>
    <col min="9" max="16384" width="9.125" style="4" customWidth="1"/>
  </cols>
  <sheetData>
    <row r="1" spans="1:6" ht="15">
      <c r="A1" s="6"/>
      <c r="B1" s="6"/>
      <c r="C1" s="14" t="s">
        <v>482</v>
      </c>
      <c r="D1" s="14"/>
      <c r="E1" s="15"/>
      <c r="F1" s="15"/>
    </row>
    <row r="2" spans="1:6" ht="15">
      <c r="A2" s="6"/>
      <c r="B2" s="6"/>
      <c r="C2" s="14" t="s">
        <v>73</v>
      </c>
      <c r="D2" s="14"/>
      <c r="E2" s="15"/>
      <c r="F2" s="15"/>
    </row>
    <row r="3" spans="1:6" ht="15">
      <c r="A3" s="6"/>
      <c r="B3" s="6"/>
      <c r="C3" s="14" t="s">
        <v>68</v>
      </c>
      <c r="D3" s="14"/>
      <c r="E3" s="16"/>
      <c r="F3" s="16"/>
    </row>
    <row r="4" spans="1:6" ht="15">
      <c r="A4" s="10"/>
      <c r="B4" s="10"/>
      <c r="C4" s="14" t="s">
        <v>148</v>
      </c>
      <c r="D4" s="14"/>
      <c r="E4" s="16"/>
      <c r="F4" s="16"/>
    </row>
    <row r="5" spans="1:6" ht="15">
      <c r="A5" s="1"/>
      <c r="B5" s="1"/>
      <c r="C5" s="14" t="s">
        <v>68</v>
      </c>
      <c r="D5" s="14"/>
      <c r="E5" s="16"/>
      <c r="F5" s="16"/>
    </row>
    <row r="6" spans="1:6" ht="15">
      <c r="A6" s="1"/>
      <c r="B6" s="1"/>
      <c r="C6" s="14" t="s">
        <v>703</v>
      </c>
      <c r="D6" s="14"/>
      <c r="E6" s="16"/>
      <c r="F6" s="16"/>
    </row>
    <row r="7" spans="1:6" ht="15">
      <c r="A7" s="1"/>
      <c r="B7" s="1"/>
      <c r="C7" s="14" t="s">
        <v>704</v>
      </c>
      <c r="D7" s="14"/>
      <c r="E7" s="16"/>
      <c r="F7" s="16"/>
    </row>
    <row r="8" spans="1:6" ht="15">
      <c r="A8" s="1"/>
      <c r="B8" s="1"/>
      <c r="C8" s="14" t="s">
        <v>603</v>
      </c>
      <c r="D8" s="14"/>
      <c r="E8" s="14"/>
      <c r="F8" s="14"/>
    </row>
    <row r="9" spans="1:8" ht="15">
      <c r="A9" s="1"/>
      <c r="B9" s="1"/>
      <c r="C9" s="2"/>
      <c r="D9" s="2"/>
      <c r="E9" s="2"/>
      <c r="F9" s="2"/>
      <c r="G9" s="2"/>
      <c r="H9" s="2"/>
    </row>
    <row r="10" spans="1:8" ht="68.25" customHeight="1">
      <c r="A10" s="266" t="s">
        <v>728</v>
      </c>
      <c r="B10" s="266"/>
      <c r="C10" s="266"/>
      <c r="D10" s="266"/>
      <c r="E10" s="266"/>
      <c r="F10" s="266"/>
      <c r="G10" s="266"/>
      <c r="H10" s="266"/>
    </row>
    <row r="11" spans="1:8" ht="15">
      <c r="A11" s="269"/>
      <c r="B11" s="269"/>
      <c r="C11" s="269"/>
      <c r="D11" s="269"/>
      <c r="E11" s="269"/>
      <c r="F11" s="269"/>
      <c r="G11" s="269"/>
      <c r="H11" s="269"/>
    </row>
    <row r="12" spans="1:8" ht="15.75">
      <c r="A12" s="31"/>
      <c r="B12" s="31"/>
      <c r="C12" s="39"/>
      <c r="D12" s="40"/>
      <c r="E12" s="40"/>
      <c r="F12" s="40"/>
      <c r="G12" s="40"/>
      <c r="H12" s="15" t="s">
        <v>74</v>
      </c>
    </row>
    <row r="13" spans="1:8" ht="29.25" customHeight="1">
      <c r="A13" s="22" t="s">
        <v>0</v>
      </c>
      <c r="B13" s="41" t="s">
        <v>152</v>
      </c>
      <c r="C13" s="41" t="s">
        <v>75</v>
      </c>
      <c r="D13" s="41" t="s">
        <v>150</v>
      </c>
      <c r="E13" s="41" t="s">
        <v>151</v>
      </c>
      <c r="F13" s="41" t="s">
        <v>55</v>
      </c>
      <c r="G13" s="42" t="s">
        <v>486</v>
      </c>
      <c r="H13" s="42" t="s">
        <v>604</v>
      </c>
    </row>
    <row r="14" spans="1:8" ht="14.25" customHeight="1">
      <c r="A14" s="150" t="s">
        <v>1</v>
      </c>
      <c r="B14" s="150"/>
      <c r="C14" s="22"/>
      <c r="D14" s="22"/>
      <c r="E14" s="22"/>
      <c r="F14" s="22"/>
      <c r="G14" s="21">
        <f>G15+G108+G123+G141+G182++G314+G366+G340</f>
        <v>44033.2</v>
      </c>
      <c r="H14" s="21">
        <f>H15+H108+H123+H141+H182++H314+H366+H340</f>
        <v>43894.6</v>
      </c>
    </row>
    <row r="15" spans="1:8" ht="15.75">
      <c r="A15" s="45" t="s">
        <v>2</v>
      </c>
      <c r="B15" s="44">
        <v>737</v>
      </c>
      <c r="C15" s="46" t="s">
        <v>87</v>
      </c>
      <c r="D15" s="46" t="s">
        <v>153</v>
      </c>
      <c r="E15" s="46"/>
      <c r="F15" s="46" t="s">
        <v>3</v>
      </c>
      <c r="G15" s="21">
        <f>G16+G27+G39+G93+G85+G101</f>
        <v>25913.1</v>
      </c>
      <c r="H15" s="21">
        <f>H16+H27+H39+H93+H85+H101</f>
        <v>25937.999999999996</v>
      </c>
    </row>
    <row r="16" spans="1:8" ht="42" customHeight="1">
      <c r="A16" s="51" t="s">
        <v>52</v>
      </c>
      <c r="B16" s="13">
        <v>737</v>
      </c>
      <c r="C16" s="52" t="s">
        <v>76</v>
      </c>
      <c r="D16" s="52" t="s">
        <v>153</v>
      </c>
      <c r="E16" s="52"/>
      <c r="F16" s="52" t="s">
        <v>3</v>
      </c>
      <c r="G16" s="21">
        <f>G17</f>
        <v>2249.1</v>
      </c>
      <c r="H16" s="21">
        <f>H17</f>
        <v>2249.1</v>
      </c>
    </row>
    <row r="17" spans="1:8" ht="31.5" customHeight="1">
      <c r="A17" s="50" t="s">
        <v>168</v>
      </c>
      <c r="B17" s="20">
        <v>737</v>
      </c>
      <c r="C17" s="26" t="s">
        <v>76</v>
      </c>
      <c r="D17" s="26" t="s">
        <v>164</v>
      </c>
      <c r="E17" s="26"/>
      <c r="F17" s="26"/>
      <c r="G17" s="19">
        <f>G18</f>
        <v>2249.1</v>
      </c>
      <c r="H17" s="19">
        <f>H18</f>
        <v>2249.1</v>
      </c>
    </row>
    <row r="18" spans="1:8" ht="45.75" customHeight="1">
      <c r="A18" s="50" t="s">
        <v>128</v>
      </c>
      <c r="B18" s="20">
        <v>737</v>
      </c>
      <c r="C18" s="26" t="s">
        <v>76</v>
      </c>
      <c r="D18" s="26" t="s">
        <v>154</v>
      </c>
      <c r="E18" s="26"/>
      <c r="F18" s="26" t="s">
        <v>3</v>
      </c>
      <c r="G18" s="19">
        <f aca="true" t="shared" si="0" ref="G18:H23">G19</f>
        <v>2249.1</v>
      </c>
      <c r="H18" s="19">
        <f t="shared" si="0"/>
        <v>2249.1</v>
      </c>
    </row>
    <row r="19" spans="1:8" ht="45" customHeight="1">
      <c r="A19" s="50" t="s">
        <v>112</v>
      </c>
      <c r="B19" s="20">
        <v>737</v>
      </c>
      <c r="C19" s="26" t="s">
        <v>76</v>
      </c>
      <c r="D19" s="26" t="s">
        <v>155</v>
      </c>
      <c r="E19" s="26"/>
      <c r="F19" s="26" t="s">
        <v>3</v>
      </c>
      <c r="G19" s="19">
        <f t="shared" si="0"/>
        <v>2249.1</v>
      </c>
      <c r="H19" s="19">
        <f t="shared" si="0"/>
        <v>2249.1</v>
      </c>
    </row>
    <row r="20" spans="1:8" ht="30.75" customHeight="1">
      <c r="A20" s="50" t="s">
        <v>113</v>
      </c>
      <c r="B20" s="20">
        <v>737</v>
      </c>
      <c r="C20" s="26" t="s">
        <v>76</v>
      </c>
      <c r="D20" s="26" t="s">
        <v>156</v>
      </c>
      <c r="E20" s="26"/>
      <c r="F20" s="26" t="s">
        <v>3</v>
      </c>
      <c r="G20" s="19">
        <f>G21</f>
        <v>2249.1</v>
      </c>
      <c r="H20" s="19">
        <f>H21</f>
        <v>2249.1</v>
      </c>
    </row>
    <row r="21" spans="1:8" ht="77.25" customHeight="1">
      <c r="A21" s="50" t="s">
        <v>157</v>
      </c>
      <c r="B21" s="20">
        <v>737</v>
      </c>
      <c r="C21" s="26" t="s">
        <v>76</v>
      </c>
      <c r="D21" s="26" t="s">
        <v>156</v>
      </c>
      <c r="E21" s="26" t="s">
        <v>158</v>
      </c>
      <c r="F21" s="26"/>
      <c r="G21" s="19">
        <f>G22+G26</f>
        <v>2249.1</v>
      </c>
      <c r="H21" s="19">
        <f>H22+H26</f>
        <v>2249.1</v>
      </c>
    </row>
    <row r="22" spans="1:8" ht="33.75" customHeight="1" hidden="1">
      <c r="A22" s="50" t="s">
        <v>162</v>
      </c>
      <c r="B22" s="20"/>
      <c r="C22" s="26" t="s">
        <v>76</v>
      </c>
      <c r="D22" s="26" t="s">
        <v>156</v>
      </c>
      <c r="E22" s="26" t="s">
        <v>108</v>
      </c>
      <c r="F22" s="26" t="s">
        <v>3</v>
      </c>
      <c r="G22" s="19" t="str">
        <f>G23</f>
        <v>1760</v>
      </c>
      <c r="H22" s="19">
        <f>H23</f>
        <v>1760</v>
      </c>
    </row>
    <row r="23" spans="1:8" ht="15" hidden="1">
      <c r="A23" s="50" t="s">
        <v>4</v>
      </c>
      <c r="B23" s="20"/>
      <c r="C23" s="26" t="s">
        <v>76</v>
      </c>
      <c r="D23" s="26" t="s">
        <v>99</v>
      </c>
      <c r="E23" s="26" t="s">
        <v>108</v>
      </c>
      <c r="F23" s="26" t="s">
        <v>5</v>
      </c>
      <c r="G23" s="19" t="str">
        <f t="shared" si="0"/>
        <v>1760</v>
      </c>
      <c r="H23" s="19">
        <f t="shared" si="0"/>
        <v>1760</v>
      </c>
    </row>
    <row r="24" spans="1:8" ht="30" hidden="1">
      <c r="A24" s="50" t="s">
        <v>34</v>
      </c>
      <c r="B24" s="20"/>
      <c r="C24" s="26" t="s">
        <v>76</v>
      </c>
      <c r="D24" s="26" t="s">
        <v>99</v>
      </c>
      <c r="E24" s="26" t="s">
        <v>108</v>
      </c>
      <c r="F24" s="26" t="s">
        <v>6</v>
      </c>
      <c r="G24" s="19" t="str">
        <f>G25</f>
        <v>1760</v>
      </c>
      <c r="H24" s="19">
        <f>H25</f>
        <v>1760</v>
      </c>
    </row>
    <row r="25" spans="1:8" ht="15" hidden="1">
      <c r="A25" s="50" t="s">
        <v>7</v>
      </c>
      <c r="B25" s="20"/>
      <c r="C25" s="26" t="s">
        <v>76</v>
      </c>
      <c r="D25" s="26" t="s">
        <v>99</v>
      </c>
      <c r="E25" s="26" t="s">
        <v>108</v>
      </c>
      <c r="F25" s="26" t="s">
        <v>8</v>
      </c>
      <c r="G25" s="26" t="s">
        <v>701</v>
      </c>
      <c r="H25" s="19">
        <v>1760</v>
      </c>
    </row>
    <row r="26" spans="1:8" ht="63.75" customHeight="1" hidden="1">
      <c r="A26" s="50" t="s">
        <v>163</v>
      </c>
      <c r="B26" s="20"/>
      <c r="C26" s="26" t="s">
        <v>76</v>
      </c>
      <c r="D26" s="26" t="s">
        <v>156</v>
      </c>
      <c r="E26" s="26" t="s">
        <v>161</v>
      </c>
      <c r="F26" s="26" t="s">
        <v>9</v>
      </c>
      <c r="G26" s="26" t="s">
        <v>702</v>
      </c>
      <c r="H26" s="19">
        <v>489.1</v>
      </c>
    </row>
    <row r="27" spans="1:8" ht="57.75" customHeight="1" hidden="1">
      <c r="A27" s="51" t="s">
        <v>97</v>
      </c>
      <c r="B27" s="13"/>
      <c r="C27" s="52" t="s">
        <v>98</v>
      </c>
      <c r="D27" s="52" t="s">
        <v>153</v>
      </c>
      <c r="E27" s="52"/>
      <c r="F27" s="52" t="s">
        <v>3</v>
      </c>
      <c r="G27" s="52"/>
      <c r="H27" s="21">
        <f>H28</f>
        <v>0</v>
      </c>
    </row>
    <row r="28" spans="1:8" ht="33.75" customHeight="1" hidden="1">
      <c r="A28" s="50" t="s">
        <v>168</v>
      </c>
      <c r="B28" s="20"/>
      <c r="C28" s="26" t="s">
        <v>98</v>
      </c>
      <c r="D28" s="26" t="s">
        <v>164</v>
      </c>
      <c r="E28" s="26"/>
      <c r="F28" s="26"/>
      <c r="G28" s="26"/>
      <c r="H28" s="19">
        <f>H29</f>
        <v>0</v>
      </c>
    </row>
    <row r="29" spans="1:8" ht="44.25" customHeight="1" hidden="1">
      <c r="A29" s="50" t="s">
        <v>128</v>
      </c>
      <c r="B29" s="20"/>
      <c r="C29" s="26" t="s">
        <v>98</v>
      </c>
      <c r="D29" s="26" t="s">
        <v>154</v>
      </c>
      <c r="E29" s="26"/>
      <c r="F29" s="26" t="s">
        <v>3</v>
      </c>
      <c r="G29" s="26"/>
      <c r="H29" s="19">
        <f aca="true" t="shared" si="1" ref="H29:H35">H30</f>
        <v>0</v>
      </c>
    </row>
    <row r="30" spans="1:8" ht="47.25" customHeight="1" hidden="1">
      <c r="A30" s="50" t="s">
        <v>112</v>
      </c>
      <c r="B30" s="20"/>
      <c r="C30" s="26" t="s">
        <v>98</v>
      </c>
      <c r="D30" s="26" t="s">
        <v>155</v>
      </c>
      <c r="E30" s="26"/>
      <c r="F30" s="26" t="s">
        <v>3</v>
      </c>
      <c r="G30" s="26"/>
      <c r="H30" s="19">
        <f t="shared" si="1"/>
        <v>0</v>
      </c>
    </row>
    <row r="31" spans="1:8" ht="33" customHeight="1" hidden="1">
      <c r="A31" s="50" t="s">
        <v>113</v>
      </c>
      <c r="B31" s="20"/>
      <c r="C31" s="26" t="s">
        <v>98</v>
      </c>
      <c r="D31" s="26" t="s">
        <v>156</v>
      </c>
      <c r="E31" s="26"/>
      <c r="F31" s="26" t="s">
        <v>3</v>
      </c>
      <c r="G31" s="26"/>
      <c r="H31" s="19">
        <f>H32</f>
        <v>0</v>
      </c>
    </row>
    <row r="32" spans="1:8" ht="87" customHeight="1" hidden="1">
      <c r="A32" s="50" t="s">
        <v>157</v>
      </c>
      <c r="B32" s="20"/>
      <c r="C32" s="26" t="s">
        <v>98</v>
      </c>
      <c r="D32" s="26" t="s">
        <v>156</v>
      </c>
      <c r="E32" s="26" t="s">
        <v>158</v>
      </c>
      <c r="F32" s="26"/>
      <c r="G32" s="26"/>
      <c r="H32" s="19">
        <f>H33</f>
        <v>0</v>
      </c>
    </row>
    <row r="33" spans="1:8" ht="36" customHeight="1" hidden="1">
      <c r="A33" s="53" t="s">
        <v>160</v>
      </c>
      <c r="B33" s="86"/>
      <c r="C33" s="54" t="s">
        <v>98</v>
      </c>
      <c r="D33" s="54" t="s">
        <v>156</v>
      </c>
      <c r="E33" s="54" t="s">
        <v>159</v>
      </c>
      <c r="F33" s="55"/>
      <c r="G33" s="55"/>
      <c r="H33" s="56">
        <f>H34+H38</f>
        <v>0</v>
      </c>
    </row>
    <row r="34" spans="1:8" ht="52.5" customHeight="1" hidden="1">
      <c r="A34" s="50" t="s">
        <v>114</v>
      </c>
      <c r="B34" s="20"/>
      <c r="C34" s="26" t="s">
        <v>98</v>
      </c>
      <c r="D34" s="26" t="s">
        <v>156</v>
      </c>
      <c r="E34" s="26" t="s">
        <v>108</v>
      </c>
      <c r="F34" s="26" t="s">
        <v>8</v>
      </c>
      <c r="G34" s="26"/>
      <c r="H34" s="19">
        <f>H35</f>
        <v>0</v>
      </c>
    </row>
    <row r="35" spans="1:8" ht="15" hidden="1">
      <c r="A35" s="50" t="s">
        <v>4</v>
      </c>
      <c r="B35" s="20"/>
      <c r="C35" s="26" t="s">
        <v>98</v>
      </c>
      <c r="D35" s="26" t="s">
        <v>156</v>
      </c>
      <c r="E35" s="26" t="s">
        <v>108</v>
      </c>
      <c r="F35" s="26" t="s">
        <v>5</v>
      </c>
      <c r="G35" s="26"/>
      <c r="H35" s="19">
        <f t="shared" si="1"/>
        <v>0</v>
      </c>
    </row>
    <row r="36" spans="1:8" ht="36.75" customHeight="1" hidden="1">
      <c r="A36" s="50" t="s">
        <v>34</v>
      </c>
      <c r="B36" s="20"/>
      <c r="C36" s="26" t="s">
        <v>98</v>
      </c>
      <c r="D36" s="26" t="s">
        <v>156</v>
      </c>
      <c r="E36" s="26" t="s">
        <v>108</v>
      </c>
      <c r="F36" s="26" t="s">
        <v>6</v>
      </c>
      <c r="G36" s="26"/>
      <c r="H36" s="19">
        <f>H37+H38</f>
        <v>0</v>
      </c>
    </row>
    <row r="37" spans="1:8" ht="15" hidden="1">
      <c r="A37" s="50" t="s">
        <v>7</v>
      </c>
      <c r="B37" s="20"/>
      <c r="C37" s="26" t="s">
        <v>98</v>
      </c>
      <c r="D37" s="26" t="s">
        <v>156</v>
      </c>
      <c r="E37" s="26" t="s">
        <v>108</v>
      </c>
      <c r="F37" s="26" t="s">
        <v>8</v>
      </c>
      <c r="G37" s="26"/>
      <c r="H37" s="19"/>
    </row>
    <row r="38" spans="1:8" ht="66.75" customHeight="1" hidden="1">
      <c r="A38" s="50" t="s">
        <v>163</v>
      </c>
      <c r="B38" s="20"/>
      <c r="C38" s="26" t="s">
        <v>98</v>
      </c>
      <c r="D38" s="26" t="s">
        <v>156</v>
      </c>
      <c r="E38" s="26" t="s">
        <v>161</v>
      </c>
      <c r="F38" s="26" t="s">
        <v>9</v>
      </c>
      <c r="G38" s="26"/>
      <c r="H38" s="19"/>
    </row>
    <row r="39" spans="1:10" ht="61.5" customHeight="1">
      <c r="A39" s="51" t="s">
        <v>40</v>
      </c>
      <c r="B39" s="13">
        <v>737</v>
      </c>
      <c r="C39" s="52" t="s">
        <v>77</v>
      </c>
      <c r="D39" s="52" t="s">
        <v>153</v>
      </c>
      <c r="E39" s="52"/>
      <c r="F39" s="52" t="s">
        <v>3</v>
      </c>
      <c r="G39" s="21">
        <f>G40</f>
        <v>22706.8</v>
      </c>
      <c r="H39" s="21">
        <f>H40</f>
        <v>22706.8</v>
      </c>
      <c r="J39" s="8"/>
    </row>
    <row r="40" spans="1:10" ht="34.5" customHeight="1">
      <c r="A40" s="50" t="s">
        <v>168</v>
      </c>
      <c r="B40" s="20">
        <v>737</v>
      </c>
      <c r="C40" s="26" t="s">
        <v>77</v>
      </c>
      <c r="D40" s="26" t="s">
        <v>164</v>
      </c>
      <c r="E40" s="26"/>
      <c r="F40" s="26" t="s">
        <v>3</v>
      </c>
      <c r="G40" s="19">
        <f>G41+G80</f>
        <v>22706.8</v>
      </c>
      <c r="H40" s="19">
        <f>H41+H80</f>
        <v>22706.8</v>
      </c>
      <c r="J40" s="8"/>
    </row>
    <row r="41" spans="1:10" ht="43.5" customHeight="1">
      <c r="A41" s="50" t="s">
        <v>128</v>
      </c>
      <c r="B41" s="20">
        <v>737</v>
      </c>
      <c r="C41" s="26" t="s">
        <v>77</v>
      </c>
      <c r="D41" s="26" t="s">
        <v>154</v>
      </c>
      <c r="E41" s="26"/>
      <c r="F41" s="26" t="s">
        <v>3</v>
      </c>
      <c r="G41" s="19">
        <f>G42</f>
        <v>22706.1</v>
      </c>
      <c r="H41" s="19">
        <f>H42</f>
        <v>22706.1</v>
      </c>
      <c r="J41" s="8"/>
    </row>
    <row r="42" spans="1:8" ht="46.5" customHeight="1">
      <c r="A42" s="50" t="s">
        <v>112</v>
      </c>
      <c r="B42" s="20">
        <v>737</v>
      </c>
      <c r="C42" s="26" t="s">
        <v>77</v>
      </c>
      <c r="D42" s="26" t="s">
        <v>155</v>
      </c>
      <c r="E42" s="26"/>
      <c r="F42" s="26" t="s">
        <v>3</v>
      </c>
      <c r="G42" s="19">
        <f>G43</f>
        <v>22706.1</v>
      </c>
      <c r="H42" s="19">
        <f>H43</f>
        <v>22706.1</v>
      </c>
    </row>
    <row r="43" spans="1:8" ht="32.25" customHeight="1">
      <c r="A43" s="50" t="s">
        <v>113</v>
      </c>
      <c r="B43" s="20">
        <v>737</v>
      </c>
      <c r="C43" s="26" t="s">
        <v>77</v>
      </c>
      <c r="D43" s="26" t="s">
        <v>156</v>
      </c>
      <c r="E43" s="26"/>
      <c r="F43" s="26" t="s">
        <v>3</v>
      </c>
      <c r="G43" s="19">
        <f>G44+G51+G75+G72</f>
        <v>22706.1</v>
      </c>
      <c r="H43" s="19">
        <f>H44+H51+H75+H72</f>
        <v>22706.1</v>
      </c>
    </row>
    <row r="44" spans="1:8" ht="81.75" customHeight="1">
      <c r="A44" s="50" t="s">
        <v>157</v>
      </c>
      <c r="B44" s="20">
        <v>737</v>
      </c>
      <c r="C44" s="26" t="s">
        <v>77</v>
      </c>
      <c r="D44" s="26" t="s">
        <v>156</v>
      </c>
      <c r="E44" s="26" t="s">
        <v>158</v>
      </c>
      <c r="F44" s="26"/>
      <c r="G44" s="19">
        <f>G45</f>
        <v>19663.6</v>
      </c>
      <c r="H44" s="19">
        <f>H45</f>
        <v>19663.6</v>
      </c>
    </row>
    <row r="45" spans="1:8" ht="17.25" customHeight="1" hidden="1">
      <c r="A45" s="50" t="s">
        <v>160</v>
      </c>
      <c r="B45" s="20"/>
      <c r="C45" s="26" t="s">
        <v>77</v>
      </c>
      <c r="D45" s="26" t="s">
        <v>156</v>
      </c>
      <c r="E45" s="26" t="s">
        <v>159</v>
      </c>
      <c r="F45" s="26"/>
      <c r="G45" s="19">
        <f>G49+G50</f>
        <v>19663.6</v>
      </c>
      <c r="H45" s="19">
        <f>H49+H50</f>
        <v>19663.6</v>
      </c>
    </row>
    <row r="46" spans="1:8" ht="27" customHeight="1" hidden="1">
      <c r="A46" s="50" t="s">
        <v>114</v>
      </c>
      <c r="B46" s="20"/>
      <c r="C46" s="26" t="s">
        <v>77</v>
      </c>
      <c r="D46" s="26" t="s">
        <v>156</v>
      </c>
      <c r="E46" s="26" t="s">
        <v>108</v>
      </c>
      <c r="F46" s="26" t="s">
        <v>3</v>
      </c>
      <c r="G46" s="19">
        <f aca="true" t="shared" si="2" ref="G46:H48">G47</f>
        <v>15105.3</v>
      </c>
      <c r="H46" s="19">
        <f t="shared" si="2"/>
        <v>15105.3</v>
      </c>
    </row>
    <row r="47" spans="1:8" ht="15" hidden="1">
      <c r="A47" s="50" t="s">
        <v>4</v>
      </c>
      <c r="B47" s="20"/>
      <c r="C47" s="26" t="s">
        <v>77</v>
      </c>
      <c r="D47" s="26" t="s">
        <v>156</v>
      </c>
      <c r="E47" s="26" t="s">
        <v>108</v>
      </c>
      <c r="F47" s="26" t="s">
        <v>5</v>
      </c>
      <c r="G47" s="19">
        <f t="shared" si="2"/>
        <v>15105.3</v>
      </c>
      <c r="H47" s="19">
        <f t="shared" si="2"/>
        <v>15105.3</v>
      </c>
    </row>
    <row r="48" spans="1:8" ht="30" hidden="1">
      <c r="A48" s="50" t="s">
        <v>34</v>
      </c>
      <c r="B48" s="20"/>
      <c r="C48" s="26" t="s">
        <v>77</v>
      </c>
      <c r="D48" s="26" t="s">
        <v>156</v>
      </c>
      <c r="E48" s="26" t="s">
        <v>108</v>
      </c>
      <c r="F48" s="26" t="s">
        <v>6</v>
      </c>
      <c r="G48" s="19">
        <f t="shared" si="2"/>
        <v>15105.3</v>
      </c>
      <c r="H48" s="19">
        <f t="shared" si="2"/>
        <v>15105.3</v>
      </c>
    </row>
    <row r="49" spans="1:8" ht="15" hidden="1">
      <c r="A49" s="50" t="s">
        <v>7</v>
      </c>
      <c r="B49" s="20"/>
      <c r="C49" s="26" t="s">
        <v>77</v>
      </c>
      <c r="D49" s="26" t="s">
        <v>156</v>
      </c>
      <c r="E49" s="26" t="s">
        <v>108</v>
      </c>
      <c r="F49" s="26" t="s">
        <v>8</v>
      </c>
      <c r="G49" s="19">
        <v>15105.3</v>
      </c>
      <c r="H49" s="19">
        <v>15105.3</v>
      </c>
    </row>
    <row r="50" spans="1:8" ht="60" hidden="1">
      <c r="A50" s="50" t="s">
        <v>163</v>
      </c>
      <c r="B50" s="20"/>
      <c r="C50" s="26" t="s">
        <v>77</v>
      </c>
      <c r="D50" s="26" t="s">
        <v>156</v>
      </c>
      <c r="E50" s="26" t="s">
        <v>161</v>
      </c>
      <c r="F50" s="26" t="s">
        <v>9</v>
      </c>
      <c r="G50" s="26" t="s">
        <v>594</v>
      </c>
      <c r="H50" s="19">
        <v>4558.3</v>
      </c>
    </row>
    <row r="51" spans="1:8" ht="43.5" customHeight="1">
      <c r="A51" s="50" t="s">
        <v>165</v>
      </c>
      <c r="B51" s="20">
        <v>737</v>
      </c>
      <c r="C51" s="26" t="s">
        <v>77</v>
      </c>
      <c r="D51" s="26" t="s">
        <v>156</v>
      </c>
      <c r="E51" s="26" t="s">
        <v>5</v>
      </c>
      <c r="F51" s="26"/>
      <c r="G51" s="19">
        <f>G52+G61</f>
        <v>2950.5</v>
      </c>
      <c r="H51" s="19">
        <f>H52+H61</f>
        <v>2950.5</v>
      </c>
    </row>
    <row r="52" spans="1:8" ht="30" hidden="1">
      <c r="A52" s="50" t="s">
        <v>149</v>
      </c>
      <c r="B52" s="20"/>
      <c r="C52" s="26" t="s">
        <v>77</v>
      </c>
      <c r="D52" s="26" t="s">
        <v>99</v>
      </c>
      <c r="E52" s="26" t="s">
        <v>121</v>
      </c>
      <c r="F52" s="26" t="s">
        <v>3</v>
      </c>
      <c r="G52" s="26"/>
      <c r="H52" s="19">
        <f>H53+H58</f>
        <v>0</v>
      </c>
    </row>
    <row r="53" spans="1:8" ht="15" hidden="1">
      <c r="A53" s="50" t="s">
        <v>4</v>
      </c>
      <c r="B53" s="20"/>
      <c r="C53" s="26" t="s">
        <v>77</v>
      </c>
      <c r="D53" s="26" t="s">
        <v>99</v>
      </c>
      <c r="E53" s="26" t="s">
        <v>121</v>
      </c>
      <c r="F53" s="26" t="s">
        <v>5</v>
      </c>
      <c r="G53" s="26"/>
      <c r="H53" s="19">
        <f>H54</f>
        <v>0</v>
      </c>
    </row>
    <row r="54" spans="1:8" ht="15" hidden="1">
      <c r="A54" s="50" t="s">
        <v>41</v>
      </c>
      <c r="B54" s="20"/>
      <c r="C54" s="26" t="s">
        <v>77</v>
      </c>
      <c r="D54" s="26" t="s">
        <v>99</v>
      </c>
      <c r="E54" s="26" t="s">
        <v>121</v>
      </c>
      <c r="F54" s="26" t="s">
        <v>10</v>
      </c>
      <c r="G54" s="26"/>
      <c r="H54" s="19">
        <f>H55+H57+H56</f>
        <v>0</v>
      </c>
    </row>
    <row r="55" spans="1:8" ht="15" hidden="1">
      <c r="A55" s="50" t="s">
        <v>13</v>
      </c>
      <c r="B55" s="20"/>
      <c r="C55" s="26" t="s">
        <v>77</v>
      </c>
      <c r="D55" s="26" t="s">
        <v>99</v>
      </c>
      <c r="E55" s="26" t="s">
        <v>121</v>
      </c>
      <c r="F55" s="26" t="s">
        <v>14</v>
      </c>
      <c r="G55" s="26"/>
      <c r="H55" s="19"/>
    </row>
    <row r="56" spans="1:8" ht="15" hidden="1">
      <c r="A56" s="50" t="s">
        <v>42</v>
      </c>
      <c r="B56" s="20"/>
      <c r="C56" s="26" t="s">
        <v>77</v>
      </c>
      <c r="D56" s="26" t="s">
        <v>99</v>
      </c>
      <c r="E56" s="26" t="s">
        <v>121</v>
      </c>
      <c r="F56" s="26" t="s">
        <v>17</v>
      </c>
      <c r="G56" s="26"/>
      <c r="H56" s="19"/>
    </row>
    <row r="57" spans="1:8" ht="15" hidden="1">
      <c r="A57" s="50" t="s">
        <v>36</v>
      </c>
      <c r="B57" s="20"/>
      <c r="C57" s="26" t="s">
        <v>77</v>
      </c>
      <c r="D57" s="26" t="s">
        <v>99</v>
      </c>
      <c r="E57" s="26" t="s">
        <v>121</v>
      </c>
      <c r="F57" s="26" t="s">
        <v>18</v>
      </c>
      <c r="G57" s="26"/>
      <c r="H57" s="19"/>
    </row>
    <row r="58" spans="1:8" ht="15" hidden="1">
      <c r="A58" s="50" t="s">
        <v>21</v>
      </c>
      <c r="B58" s="20"/>
      <c r="C58" s="26" t="s">
        <v>77</v>
      </c>
      <c r="D58" s="26" t="s">
        <v>99</v>
      </c>
      <c r="E58" s="26" t="s">
        <v>121</v>
      </c>
      <c r="F58" s="26" t="s">
        <v>22</v>
      </c>
      <c r="G58" s="26"/>
      <c r="H58" s="19">
        <f>H59+H60</f>
        <v>0</v>
      </c>
    </row>
    <row r="59" spans="1:8" ht="15" hidden="1">
      <c r="A59" s="50" t="s">
        <v>23</v>
      </c>
      <c r="B59" s="20"/>
      <c r="C59" s="26" t="s">
        <v>77</v>
      </c>
      <c r="D59" s="26" t="s">
        <v>99</v>
      </c>
      <c r="E59" s="26" t="s">
        <v>121</v>
      </c>
      <c r="F59" s="26" t="s">
        <v>24</v>
      </c>
      <c r="G59" s="26"/>
      <c r="H59" s="19"/>
    </row>
    <row r="60" spans="1:8" ht="15" hidden="1">
      <c r="A60" s="50" t="s">
        <v>25</v>
      </c>
      <c r="B60" s="20"/>
      <c r="C60" s="26" t="s">
        <v>77</v>
      </c>
      <c r="D60" s="26" t="s">
        <v>99</v>
      </c>
      <c r="E60" s="26" t="s">
        <v>121</v>
      </c>
      <c r="F60" s="26" t="s">
        <v>26</v>
      </c>
      <c r="G60" s="26"/>
      <c r="H60" s="19"/>
    </row>
    <row r="61" spans="1:8" ht="45" hidden="1">
      <c r="A61" s="50" t="s">
        <v>115</v>
      </c>
      <c r="B61" s="20"/>
      <c r="C61" s="26" t="s">
        <v>77</v>
      </c>
      <c r="D61" s="26" t="s">
        <v>156</v>
      </c>
      <c r="E61" s="26" t="s">
        <v>107</v>
      </c>
      <c r="F61" s="26" t="s">
        <v>3</v>
      </c>
      <c r="G61" s="19">
        <f>G62+G69</f>
        <v>2950.5</v>
      </c>
      <c r="H61" s="19">
        <f>H62+H69</f>
        <v>2950.5</v>
      </c>
    </row>
    <row r="62" spans="1:8" ht="15" hidden="1">
      <c r="A62" s="50" t="s">
        <v>4</v>
      </c>
      <c r="B62" s="20"/>
      <c r="C62" s="26" t="s">
        <v>77</v>
      </c>
      <c r="D62" s="26" t="s">
        <v>156</v>
      </c>
      <c r="E62" s="26" t="s">
        <v>107</v>
      </c>
      <c r="F62" s="26" t="s">
        <v>5</v>
      </c>
      <c r="G62" s="19">
        <f>G63</f>
        <v>2950.5</v>
      </c>
      <c r="H62" s="19">
        <f>H63</f>
        <v>2950.5</v>
      </c>
    </row>
    <row r="63" spans="1:8" ht="15" hidden="1">
      <c r="A63" s="50" t="s">
        <v>41</v>
      </c>
      <c r="B63" s="20"/>
      <c r="C63" s="26" t="s">
        <v>77</v>
      </c>
      <c r="D63" s="26" t="s">
        <v>156</v>
      </c>
      <c r="E63" s="26" t="s">
        <v>107</v>
      </c>
      <c r="F63" s="26" t="s">
        <v>10</v>
      </c>
      <c r="G63" s="19">
        <f>G64+G65+G66+G67+G68</f>
        <v>2950.5</v>
      </c>
      <c r="H63" s="19">
        <f>H64+H65+H66+H67+H68</f>
        <v>2950.5</v>
      </c>
    </row>
    <row r="64" spans="1:8" ht="15" hidden="1">
      <c r="A64" s="50" t="s">
        <v>13</v>
      </c>
      <c r="B64" s="20"/>
      <c r="C64" s="26" t="s">
        <v>77</v>
      </c>
      <c r="D64" s="26" t="s">
        <v>156</v>
      </c>
      <c r="E64" s="26" t="s">
        <v>107</v>
      </c>
      <c r="F64" s="26" t="s">
        <v>14</v>
      </c>
      <c r="G64" s="26"/>
      <c r="H64" s="19"/>
    </row>
    <row r="65" spans="1:8" ht="15" hidden="1">
      <c r="A65" s="50" t="s">
        <v>11</v>
      </c>
      <c r="B65" s="20"/>
      <c r="C65" s="26" t="s">
        <v>77</v>
      </c>
      <c r="D65" s="26" t="s">
        <v>156</v>
      </c>
      <c r="E65" s="26" t="s">
        <v>107</v>
      </c>
      <c r="F65" s="26" t="s">
        <v>12</v>
      </c>
      <c r="G65" s="26"/>
      <c r="H65" s="19"/>
    </row>
    <row r="66" spans="1:8" ht="15" hidden="1">
      <c r="A66" s="50" t="s">
        <v>15</v>
      </c>
      <c r="B66" s="20"/>
      <c r="C66" s="26" t="s">
        <v>77</v>
      </c>
      <c r="D66" s="26" t="s">
        <v>156</v>
      </c>
      <c r="E66" s="26" t="s">
        <v>107</v>
      </c>
      <c r="F66" s="26" t="s">
        <v>16</v>
      </c>
      <c r="G66" s="26"/>
      <c r="H66" s="19"/>
    </row>
    <row r="67" spans="1:8" ht="15" hidden="1">
      <c r="A67" s="50" t="s">
        <v>42</v>
      </c>
      <c r="B67" s="20"/>
      <c r="C67" s="26" t="s">
        <v>77</v>
      </c>
      <c r="D67" s="26" t="s">
        <v>156</v>
      </c>
      <c r="E67" s="26" t="s">
        <v>107</v>
      </c>
      <c r="F67" s="26" t="s">
        <v>17</v>
      </c>
      <c r="G67" s="26" t="s">
        <v>707</v>
      </c>
      <c r="H67" s="19">
        <v>2950.5</v>
      </c>
    </row>
    <row r="68" spans="1:8" ht="15" hidden="1">
      <c r="A68" s="50" t="s">
        <v>36</v>
      </c>
      <c r="B68" s="20"/>
      <c r="C68" s="26" t="s">
        <v>77</v>
      </c>
      <c r="D68" s="26" t="s">
        <v>156</v>
      </c>
      <c r="E68" s="26" t="s">
        <v>107</v>
      </c>
      <c r="F68" s="26" t="s">
        <v>18</v>
      </c>
      <c r="G68" s="26"/>
      <c r="H68" s="19"/>
    </row>
    <row r="69" spans="1:8" ht="15" hidden="1">
      <c r="A69" s="50" t="s">
        <v>21</v>
      </c>
      <c r="B69" s="20"/>
      <c r="C69" s="26" t="s">
        <v>77</v>
      </c>
      <c r="D69" s="26" t="s">
        <v>156</v>
      </c>
      <c r="E69" s="26" t="s">
        <v>107</v>
      </c>
      <c r="F69" s="26" t="s">
        <v>22</v>
      </c>
      <c r="G69" s="19">
        <f>G70+G71</f>
        <v>0</v>
      </c>
      <c r="H69" s="19">
        <f>H70+H71</f>
        <v>0</v>
      </c>
    </row>
    <row r="70" spans="1:8" ht="15" hidden="1">
      <c r="A70" s="50" t="s">
        <v>23</v>
      </c>
      <c r="B70" s="20"/>
      <c r="C70" s="26" t="s">
        <v>77</v>
      </c>
      <c r="D70" s="26" t="s">
        <v>156</v>
      </c>
      <c r="E70" s="26" t="s">
        <v>107</v>
      </c>
      <c r="F70" s="26" t="s">
        <v>24</v>
      </c>
      <c r="G70" s="26"/>
      <c r="H70" s="19"/>
    </row>
    <row r="71" spans="1:8" ht="15" hidden="1">
      <c r="A71" s="50" t="s">
        <v>25</v>
      </c>
      <c r="B71" s="20"/>
      <c r="C71" s="26" t="s">
        <v>77</v>
      </c>
      <c r="D71" s="26" t="s">
        <v>156</v>
      </c>
      <c r="E71" s="26" t="s">
        <v>107</v>
      </c>
      <c r="F71" s="26" t="s">
        <v>26</v>
      </c>
      <c r="G71" s="26"/>
      <c r="H71" s="19"/>
    </row>
    <row r="72" spans="1:8" ht="27.75" customHeight="1" hidden="1">
      <c r="A72" s="50" t="s">
        <v>186</v>
      </c>
      <c r="B72" s="20"/>
      <c r="C72" s="26" t="s">
        <v>77</v>
      </c>
      <c r="D72" s="26" t="s">
        <v>156</v>
      </c>
      <c r="E72" s="26" t="s">
        <v>185</v>
      </c>
      <c r="F72" s="26" t="s">
        <v>3</v>
      </c>
      <c r="G72" s="26"/>
      <c r="H72" s="19">
        <f>H73</f>
        <v>0</v>
      </c>
    </row>
    <row r="73" spans="1:8" ht="30" customHeight="1" hidden="1">
      <c r="A73" s="50" t="s">
        <v>134</v>
      </c>
      <c r="B73" s="20"/>
      <c r="C73" s="26" t="s">
        <v>77</v>
      </c>
      <c r="D73" s="26" t="s">
        <v>99</v>
      </c>
      <c r="E73" s="26" t="s">
        <v>135</v>
      </c>
      <c r="F73" s="26" t="s">
        <v>22</v>
      </c>
      <c r="G73" s="26"/>
      <c r="H73" s="19">
        <f>H74</f>
        <v>0</v>
      </c>
    </row>
    <row r="74" spans="1:8" ht="15" hidden="1">
      <c r="A74" s="50" t="s">
        <v>23</v>
      </c>
      <c r="B74" s="20"/>
      <c r="C74" s="26" t="s">
        <v>77</v>
      </c>
      <c r="D74" s="26" t="s">
        <v>99</v>
      </c>
      <c r="E74" s="26" t="s">
        <v>135</v>
      </c>
      <c r="F74" s="26" t="s">
        <v>24</v>
      </c>
      <c r="G74" s="26"/>
      <c r="H74" s="19"/>
    </row>
    <row r="75" spans="1:8" ht="21" customHeight="1">
      <c r="A75" s="50" t="s">
        <v>167</v>
      </c>
      <c r="B75" s="20">
        <v>737</v>
      </c>
      <c r="C75" s="26" t="s">
        <v>77</v>
      </c>
      <c r="D75" s="26" t="s">
        <v>156</v>
      </c>
      <c r="E75" s="26" t="s">
        <v>166</v>
      </c>
      <c r="F75" s="26"/>
      <c r="G75" s="19">
        <f>G77+G76</f>
        <v>92</v>
      </c>
      <c r="H75" s="19">
        <f>H77+H76</f>
        <v>92</v>
      </c>
    </row>
    <row r="76" spans="1:8" ht="21" customHeight="1" hidden="1">
      <c r="A76" s="50" t="s">
        <v>188</v>
      </c>
      <c r="B76" s="20"/>
      <c r="C76" s="26" t="s">
        <v>77</v>
      </c>
      <c r="D76" s="26" t="s">
        <v>156</v>
      </c>
      <c r="E76" s="26" t="s">
        <v>187</v>
      </c>
      <c r="F76" s="26"/>
      <c r="G76" s="19"/>
      <c r="H76" s="19"/>
    </row>
    <row r="77" spans="1:8" ht="15" hidden="1">
      <c r="A77" s="50" t="s">
        <v>116</v>
      </c>
      <c r="B77" s="20"/>
      <c r="C77" s="26" t="s">
        <v>77</v>
      </c>
      <c r="D77" s="26" t="s">
        <v>156</v>
      </c>
      <c r="E77" s="26" t="s">
        <v>109</v>
      </c>
      <c r="F77" s="26" t="s">
        <v>3</v>
      </c>
      <c r="G77" s="19">
        <f>G78+G79</f>
        <v>92</v>
      </c>
      <c r="H77" s="19">
        <f>H78+H79</f>
        <v>92</v>
      </c>
    </row>
    <row r="78" spans="1:8" ht="15" hidden="1">
      <c r="A78" s="50" t="s">
        <v>4</v>
      </c>
      <c r="B78" s="20"/>
      <c r="C78" s="26" t="s">
        <v>77</v>
      </c>
      <c r="D78" s="26" t="s">
        <v>156</v>
      </c>
      <c r="E78" s="26" t="s">
        <v>109</v>
      </c>
      <c r="F78" s="26" t="s">
        <v>20</v>
      </c>
      <c r="G78" s="19">
        <v>89</v>
      </c>
      <c r="H78" s="19">
        <v>89</v>
      </c>
    </row>
    <row r="79" spans="1:8" ht="15" hidden="1">
      <c r="A79" s="57" t="s">
        <v>19</v>
      </c>
      <c r="B79" s="18"/>
      <c r="C79" s="26" t="s">
        <v>77</v>
      </c>
      <c r="D79" s="26" t="s">
        <v>156</v>
      </c>
      <c r="E79" s="26" t="s">
        <v>207</v>
      </c>
      <c r="F79" s="26" t="s">
        <v>20</v>
      </c>
      <c r="G79" s="26" t="s">
        <v>462</v>
      </c>
      <c r="H79" s="19">
        <v>3</v>
      </c>
    </row>
    <row r="80" spans="1:8" ht="45.75" customHeight="1">
      <c r="A80" s="50" t="s">
        <v>129</v>
      </c>
      <c r="B80" s="20">
        <v>737</v>
      </c>
      <c r="C80" s="26" t="s">
        <v>77</v>
      </c>
      <c r="D80" s="26" t="s">
        <v>169</v>
      </c>
      <c r="E80" s="26"/>
      <c r="F80" s="26" t="s">
        <v>3</v>
      </c>
      <c r="G80" s="19" t="str">
        <f aca="true" t="shared" si="3" ref="G80:H83">G81</f>
        <v>0,7</v>
      </c>
      <c r="H80" s="19">
        <f t="shared" si="3"/>
        <v>0.7</v>
      </c>
    </row>
    <row r="81" spans="1:8" ht="131.25" customHeight="1">
      <c r="A81" s="58" t="s">
        <v>130</v>
      </c>
      <c r="B81" s="87">
        <v>737</v>
      </c>
      <c r="C81" s="26" t="s">
        <v>77</v>
      </c>
      <c r="D81" s="26" t="s">
        <v>170</v>
      </c>
      <c r="E81" s="26"/>
      <c r="F81" s="26" t="s">
        <v>3</v>
      </c>
      <c r="G81" s="19" t="str">
        <f t="shared" si="3"/>
        <v>0,7</v>
      </c>
      <c r="H81" s="19">
        <f t="shared" si="3"/>
        <v>0.7</v>
      </c>
    </row>
    <row r="82" spans="1:8" ht="45" customHeight="1">
      <c r="A82" s="73" t="s">
        <v>165</v>
      </c>
      <c r="B82" s="95">
        <v>737</v>
      </c>
      <c r="C82" s="26" t="s">
        <v>77</v>
      </c>
      <c r="D82" s="26" t="s">
        <v>170</v>
      </c>
      <c r="E82" s="26" t="s">
        <v>5</v>
      </c>
      <c r="F82" s="26" t="s">
        <v>3</v>
      </c>
      <c r="G82" s="19" t="str">
        <f t="shared" si="3"/>
        <v>0,7</v>
      </c>
      <c r="H82" s="19">
        <f t="shared" si="3"/>
        <v>0.7</v>
      </c>
    </row>
    <row r="83" spans="1:8" ht="15" hidden="1">
      <c r="A83" s="50" t="s">
        <v>21</v>
      </c>
      <c r="B83" s="20"/>
      <c r="C83" s="26" t="s">
        <v>77</v>
      </c>
      <c r="D83" s="26" t="s">
        <v>170</v>
      </c>
      <c r="E83" s="26" t="s">
        <v>107</v>
      </c>
      <c r="F83" s="26" t="s">
        <v>22</v>
      </c>
      <c r="G83" s="19" t="str">
        <f t="shared" si="3"/>
        <v>0,7</v>
      </c>
      <c r="H83" s="19">
        <f t="shared" si="3"/>
        <v>0.7</v>
      </c>
    </row>
    <row r="84" spans="1:8" ht="15" hidden="1">
      <c r="A84" s="50" t="s">
        <v>25</v>
      </c>
      <c r="B84" s="20"/>
      <c r="C84" s="26" t="s">
        <v>77</v>
      </c>
      <c r="D84" s="26" t="s">
        <v>170</v>
      </c>
      <c r="E84" s="26" t="s">
        <v>107</v>
      </c>
      <c r="F84" s="26" t="s">
        <v>26</v>
      </c>
      <c r="G84" s="26" t="s">
        <v>463</v>
      </c>
      <c r="H84" s="19">
        <v>0.7</v>
      </c>
    </row>
    <row r="85" spans="1:8" ht="19.5" customHeight="1" hidden="1">
      <c r="A85" s="51" t="s">
        <v>67</v>
      </c>
      <c r="B85" s="13">
        <v>737</v>
      </c>
      <c r="C85" s="52" t="s">
        <v>78</v>
      </c>
      <c r="D85" s="52" t="s">
        <v>153</v>
      </c>
      <c r="E85" s="52"/>
      <c r="F85" s="52" t="s">
        <v>3</v>
      </c>
      <c r="G85" s="21">
        <f aca="true" t="shared" si="4" ref="G85:G91">G86</f>
        <v>0</v>
      </c>
      <c r="H85" s="21"/>
    </row>
    <row r="86" spans="1:8" ht="30" hidden="1">
      <c r="A86" s="50" t="s">
        <v>168</v>
      </c>
      <c r="B86" s="20">
        <v>737</v>
      </c>
      <c r="C86" s="26" t="s">
        <v>78</v>
      </c>
      <c r="D86" s="26" t="s">
        <v>164</v>
      </c>
      <c r="E86" s="26"/>
      <c r="F86" s="26" t="s">
        <v>3</v>
      </c>
      <c r="G86" s="19">
        <f t="shared" si="4"/>
        <v>0</v>
      </c>
      <c r="H86" s="19"/>
    </row>
    <row r="87" spans="1:8" ht="45" hidden="1">
      <c r="A87" s="50" t="s">
        <v>128</v>
      </c>
      <c r="B87" s="20">
        <v>737</v>
      </c>
      <c r="C87" s="26" t="s">
        <v>78</v>
      </c>
      <c r="D87" s="26" t="s">
        <v>154</v>
      </c>
      <c r="E87" s="26"/>
      <c r="F87" s="26" t="s">
        <v>3</v>
      </c>
      <c r="G87" s="19">
        <f t="shared" si="4"/>
        <v>0</v>
      </c>
      <c r="H87" s="19"/>
    </row>
    <row r="88" spans="1:8" ht="45" hidden="1">
      <c r="A88" s="50" t="s">
        <v>112</v>
      </c>
      <c r="B88" s="20">
        <v>737</v>
      </c>
      <c r="C88" s="26" t="s">
        <v>78</v>
      </c>
      <c r="D88" s="26" t="s">
        <v>155</v>
      </c>
      <c r="E88" s="26"/>
      <c r="F88" s="26" t="s">
        <v>3</v>
      </c>
      <c r="G88" s="19">
        <f t="shared" si="4"/>
        <v>0</v>
      </c>
      <c r="H88" s="19"/>
    </row>
    <row r="89" spans="1:8" ht="15" hidden="1">
      <c r="A89" s="50" t="s">
        <v>192</v>
      </c>
      <c r="B89" s="20">
        <v>737</v>
      </c>
      <c r="C89" s="26" t="s">
        <v>78</v>
      </c>
      <c r="D89" s="26" t="s">
        <v>191</v>
      </c>
      <c r="E89" s="26"/>
      <c r="F89" s="26" t="s">
        <v>3</v>
      </c>
      <c r="G89" s="19">
        <f t="shared" si="4"/>
        <v>0</v>
      </c>
      <c r="H89" s="19"/>
    </row>
    <row r="90" spans="1:8" ht="45" hidden="1">
      <c r="A90" s="50" t="s">
        <v>165</v>
      </c>
      <c r="B90" s="20">
        <v>737</v>
      </c>
      <c r="C90" s="26" t="s">
        <v>78</v>
      </c>
      <c r="D90" s="26" t="s">
        <v>191</v>
      </c>
      <c r="E90" s="26" t="s">
        <v>5</v>
      </c>
      <c r="F90" s="26" t="s">
        <v>3</v>
      </c>
      <c r="G90" s="19">
        <f t="shared" si="4"/>
        <v>0</v>
      </c>
      <c r="H90" s="19"/>
    </row>
    <row r="91" spans="1:8" ht="15" hidden="1">
      <c r="A91" s="50" t="s">
        <v>4</v>
      </c>
      <c r="B91" s="20"/>
      <c r="C91" s="26" t="s">
        <v>78</v>
      </c>
      <c r="D91" s="26" t="s">
        <v>191</v>
      </c>
      <c r="E91" s="26" t="s">
        <v>107</v>
      </c>
      <c r="F91" s="26" t="s">
        <v>5</v>
      </c>
      <c r="G91" s="19">
        <f t="shared" si="4"/>
        <v>0</v>
      </c>
      <c r="H91" s="19"/>
    </row>
    <row r="92" spans="1:8" ht="15" hidden="1">
      <c r="A92" s="50" t="s">
        <v>19</v>
      </c>
      <c r="B92" s="20"/>
      <c r="C92" s="26" t="s">
        <v>78</v>
      </c>
      <c r="D92" s="26" t="s">
        <v>191</v>
      </c>
      <c r="E92" s="26" t="s">
        <v>107</v>
      </c>
      <c r="F92" s="26" t="s">
        <v>20</v>
      </c>
      <c r="G92" s="26"/>
      <c r="H92" s="19"/>
    </row>
    <row r="93" spans="1:8" ht="21" customHeight="1">
      <c r="A93" s="51" t="s">
        <v>27</v>
      </c>
      <c r="B93" s="13">
        <v>737</v>
      </c>
      <c r="C93" s="52" t="s">
        <v>79</v>
      </c>
      <c r="D93" s="52" t="s">
        <v>153</v>
      </c>
      <c r="E93" s="52"/>
      <c r="F93" s="52"/>
      <c r="G93" s="21">
        <f aca="true" t="shared" si="5" ref="G93:H99">G94</f>
        <v>957.2</v>
      </c>
      <c r="H93" s="21">
        <f t="shared" si="5"/>
        <v>982.1</v>
      </c>
    </row>
    <row r="94" spans="1:8" ht="37.5" customHeight="1">
      <c r="A94" s="50" t="s">
        <v>168</v>
      </c>
      <c r="B94" s="20">
        <v>737</v>
      </c>
      <c r="C94" s="26" t="s">
        <v>79</v>
      </c>
      <c r="D94" s="26" t="s">
        <v>164</v>
      </c>
      <c r="E94" s="26"/>
      <c r="F94" s="26"/>
      <c r="G94" s="19">
        <f t="shared" si="5"/>
        <v>957.2</v>
      </c>
      <c r="H94" s="19">
        <f t="shared" si="5"/>
        <v>982.1</v>
      </c>
    </row>
    <row r="95" spans="1:8" ht="42.75" customHeight="1">
      <c r="A95" s="50" t="s">
        <v>128</v>
      </c>
      <c r="B95" s="20">
        <v>737</v>
      </c>
      <c r="C95" s="26" t="s">
        <v>79</v>
      </c>
      <c r="D95" s="26" t="s">
        <v>154</v>
      </c>
      <c r="E95" s="26"/>
      <c r="F95" s="26"/>
      <c r="G95" s="19">
        <f t="shared" si="5"/>
        <v>957.2</v>
      </c>
      <c r="H95" s="19">
        <f t="shared" si="5"/>
        <v>982.1</v>
      </c>
    </row>
    <row r="96" spans="1:8" ht="48.75" customHeight="1">
      <c r="A96" s="50" t="s">
        <v>112</v>
      </c>
      <c r="B96" s="20">
        <v>737</v>
      </c>
      <c r="C96" s="26" t="s">
        <v>79</v>
      </c>
      <c r="D96" s="26" t="s">
        <v>155</v>
      </c>
      <c r="E96" s="26"/>
      <c r="F96" s="26"/>
      <c r="G96" s="19">
        <f t="shared" si="5"/>
        <v>957.2</v>
      </c>
      <c r="H96" s="19">
        <f t="shared" si="5"/>
        <v>982.1</v>
      </c>
    </row>
    <row r="97" spans="1:8" ht="30" customHeight="1">
      <c r="A97" s="50" t="s">
        <v>117</v>
      </c>
      <c r="B97" s="20">
        <v>737</v>
      </c>
      <c r="C97" s="26" t="s">
        <v>79</v>
      </c>
      <c r="D97" s="26" t="s">
        <v>171</v>
      </c>
      <c r="E97" s="26"/>
      <c r="F97" s="26"/>
      <c r="G97" s="19">
        <f t="shared" si="5"/>
        <v>957.2</v>
      </c>
      <c r="H97" s="19">
        <f t="shared" si="5"/>
        <v>982.1</v>
      </c>
    </row>
    <row r="98" spans="1:8" ht="20.25" customHeight="1">
      <c r="A98" s="50" t="s">
        <v>167</v>
      </c>
      <c r="B98" s="20">
        <v>737</v>
      </c>
      <c r="C98" s="26" t="s">
        <v>79</v>
      </c>
      <c r="D98" s="26" t="s">
        <v>171</v>
      </c>
      <c r="E98" s="26" t="s">
        <v>166</v>
      </c>
      <c r="F98" s="26" t="s">
        <v>3</v>
      </c>
      <c r="G98" s="19">
        <f t="shared" si="5"/>
        <v>957.2</v>
      </c>
      <c r="H98" s="19">
        <f t="shared" si="5"/>
        <v>982.1</v>
      </c>
    </row>
    <row r="99" spans="1:8" ht="15" hidden="1">
      <c r="A99" s="50" t="s">
        <v>4</v>
      </c>
      <c r="B99" s="20"/>
      <c r="C99" s="26" t="s">
        <v>79</v>
      </c>
      <c r="D99" s="26" t="s">
        <v>100</v>
      </c>
      <c r="E99" s="26" t="s">
        <v>110</v>
      </c>
      <c r="F99" s="18">
        <v>200</v>
      </c>
      <c r="G99" s="19">
        <f t="shared" si="5"/>
        <v>957.2</v>
      </c>
      <c r="H99" s="19">
        <f t="shared" si="5"/>
        <v>982.1</v>
      </c>
    </row>
    <row r="100" spans="1:8" ht="15" hidden="1">
      <c r="A100" s="50" t="s">
        <v>19</v>
      </c>
      <c r="B100" s="20"/>
      <c r="C100" s="26" t="s">
        <v>79</v>
      </c>
      <c r="D100" s="26" t="s">
        <v>100</v>
      </c>
      <c r="E100" s="26" t="s">
        <v>110</v>
      </c>
      <c r="F100" s="18">
        <v>290</v>
      </c>
      <c r="G100" s="19">
        <v>957.2</v>
      </c>
      <c r="H100" s="19">
        <v>982.1</v>
      </c>
    </row>
    <row r="101" spans="1:8" ht="15.75" hidden="1">
      <c r="A101" s="51" t="s">
        <v>132</v>
      </c>
      <c r="B101" s="13"/>
      <c r="C101" s="52" t="s">
        <v>131</v>
      </c>
      <c r="D101" s="52" t="s">
        <v>153</v>
      </c>
      <c r="E101" s="52"/>
      <c r="F101" s="52"/>
      <c r="G101" s="52"/>
      <c r="H101" s="21">
        <f aca="true" t="shared" si="6" ref="H101:H106">H102</f>
        <v>0</v>
      </c>
    </row>
    <row r="102" spans="1:8" ht="24" customHeight="1" hidden="1">
      <c r="A102" s="50" t="s">
        <v>168</v>
      </c>
      <c r="B102" s="20"/>
      <c r="C102" s="26" t="s">
        <v>131</v>
      </c>
      <c r="D102" s="26" t="s">
        <v>164</v>
      </c>
      <c r="E102" s="52"/>
      <c r="F102" s="52"/>
      <c r="G102" s="52"/>
      <c r="H102" s="19">
        <f t="shared" si="6"/>
        <v>0</v>
      </c>
    </row>
    <row r="103" spans="1:8" ht="45" hidden="1">
      <c r="A103" s="50" t="s">
        <v>128</v>
      </c>
      <c r="B103" s="20"/>
      <c r="C103" s="26" t="s">
        <v>131</v>
      </c>
      <c r="D103" s="26" t="s">
        <v>154</v>
      </c>
      <c r="E103" s="55"/>
      <c r="F103" s="55"/>
      <c r="G103" s="55"/>
      <c r="H103" s="19">
        <f t="shared" si="6"/>
        <v>0</v>
      </c>
    </row>
    <row r="104" spans="1:8" ht="45" hidden="1">
      <c r="A104" s="50" t="s">
        <v>112</v>
      </c>
      <c r="B104" s="20"/>
      <c r="C104" s="26" t="s">
        <v>131</v>
      </c>
      <c r="D104" s="26" t="s">
        <v>155</v>
      </c>
      <c r="E104" s="26"/>
      <c r="F104" s="26"/>
      <c r="G104" s="26"/>
      <c r="H104" s="19">
        <f t="shared" si="6"/>
        <v>0</v>
      </c>
    </row>
    <row r="105" spans="1:8" ht="17.25" customHeight="1" hidden="1">
      <c r="A105" s="50" t="s">
        <v>132</v>
      </c>
      <c r="B105" s="20"/>
      <c r="C105" s="26" t="s">
        <v>131</v>
      </c>
      <c r="D105" s="26" t="s">
        <v>193</v>
      </c>
      <c r="E105" s="26"/>
      <c r="F105" s="26"/>
      <c r="G105" s="26"/>
      <c r="H105" s="19">
        <f t="shared" si="6"/>
        <v>0</v>
      </c>
    </row>
    <row r="106" spans="1:8" ht="30" customHeight="1" hidden="1">
      <c r="A106" s="50" t="s">
        <v>464</v>
      </c>
      <c r="B106" s="20"/>
      <c r="C106" s="26" t="s">
        <v>131</v>
      </c>
      <c r="D106" s="26" t="s">
        <v>193</v>
      </c>
      <c r="E106" s="26" t="s">
        <v>5</v>
      </c>
      <c r="F106" s="26" t="s">
        <v>3</v>
      </c>
      <c r="G106" s="26"/>
      <c r="H106" s="19">
        <f t="shared" si="6"/>
        <v>0</v>
      </c>
    </row>
    <row r="107" spans="1:8" ht="15" hidden="1">
      <c r="A107" s="50" t="s">
        <v>36</v>
      </c>
      <c r="B107" s="20"/>
      <c r="C107" s="26" t="s">
        <v>131</v>
      </c>
      <c r="D107" s="26" t="s">
        <v>193</v>
      </c>
      <c r="E107" s="26" t="s">
        <v>107</v>
      </c>
      <c r="F107" s="18">
        <v>310</v>
      </c>
      <c r="G107" s="18"/>
      <c r="H107" s="19"/>
    </row>
    <row r="108" spans="1:8" ht="17.25" customHeight="1">
      <c r="A108" s="60" t="s">
        <v>56</v>
      </c>
      <c r="B108" s="89">
        <v>737</v>
      </c>
      <c r="C108" s="61" t="s">
        <v>88</v>
      </c>
      <c r="D108" s="61" t="s">
        <v>153</v>
      </c>
      <c r="E108" s="61"/>
      <c r="F108" s="61" t="s">
        <v>3</v>
      </c>
      <c r="G108" s="21">
        <f>G109</f>
        <v>370.6</v>
      </c>
      <c r="H108" s="21">
        <f>H109</f>
        <v>384.1</v>
      </c>
    </row>
    <row r="109" spans="1:8" ht="21" customHeight="1">
      <c r="A109" s="62" t="s">
        <v>30</v>
      </c>
      <c r="B109" s="22">
        <v>737</v>
      </c>
      <c r="C109" s="52" t="s">
        <v>80</v>
      </c>
      <c r="D109" s="61" t="s">
        <v>153</v>
      </c>
      <c r="E109" s="61"/>
      <c r="F109" s="61" t="s">
        <v>3</v>
      </c>
      <c r="G109" s="21">
        <f>G111</f>
        <v>370.6</v>
      </c>
      <c r="H109" s="21">
        <f>H111</f>
        <v>384.1</v>
      </c>
    </row>
    <row r="110" spans="1:8" ht="26.25" customHeight="1">
      <c r="A110" s="50" t="s">
        <v>168</v>
      </c>
      <c r="B110" s="20">
        <v>737</v>
      </c>
      <c r="C110" s="26" t="s">
        <v>80</v>
      </c>
      <c r="D110" s="36" t="s">
        <v>164</v>
      </c>
      <c r="E110" s="36"/>
      <c r="F110" s="36"/>
      <c r="G110" s="19">
        <f>G111</f>
        <v>370.6</v>
      </c>
      <c r="H110" s="19">
        <f>H111</f>
        <v>384.1</v>
      </c>
    </row>
    <row r="111" spans="1:8" ht="43.5" customHeight="1">
      <c r="A111" s="50" t="s">
        <v>118</v>
      </c>
      <c r="B111" s="20">
        <v>737</v>
      </c>
      <c r="C111" s="26" t="s">
        <v>80</v>
      </c>
      <c r="D111" s="36" t="s">
        <v>172</v>
      </c>
      <c r="E111" s="36"/>
      <c r="F111" s="36" t="s">
        <v>3</v>
      </c>
      <c r="G111" s="19">
        <f>G112</f>
        <v>370.6</v>
      </c>
      <c r="H111" s="19">
        <f>H112</f>
        <v>384.1</v>
      </c>
    </row>
    <row r="112" spans="1:8" ht="43.5" customHeight="1">
      <c r="A112" s="50" t="s">
        <v>111</v>
      </c>
      <c r="B112" s="20">
        <v>737</v>
      </c>
      <c r="C112" s="26" t="s">
        <v>80</v>
      </c>
      <c r="D112" s="26" t="s">
        <v>173</v>
      </c>
      <c r="E112" s="36"/>
      <c r="F112" s="36" t="s">
        <v>3</v>
      </c>
      <c r="G112" s="19">
        <f>G113+G120</f>
        <v>370.6</v>
      </c>
      <c r="H112" s="19">
        <f>H113+H120</f>
        <v>384.1</v>
      </c>
    </row>
    <row r="113" spans="1:8" ht="71.25" customHeight="1">
      <c r="A113" s="50" t="s">
        <v>157</v>
      </c>
      <c r="B113" s="20">
        <v>737</v>
      </c>
      <c r="C113" s="26" t="s">
        <v>80</v>
      </c>
      <c r="D113" s="26" t="s">
        <v>173</v>
      </c>
      <c r="E113" s="36" t="s">
        <v>158</v>
      </c>
      <c r="F113" s="36" t="s">
        <v>3</v>
      </c>
      <c r="G113" s="19">
        <f>G114</f>
        <v>340.1</v>
      </c>
      <c r="H113" s="19">
        <f>H114</f>
        <v>353.6</v>
      </c>
    </row>
    <row r="114" spans="1:8" ht="15" hidden="1">
      <c r="A114" s="50" t="s">
        <v>4</v>
      </c>
      <c r="B114" s="20"/>
      <c r="C114" s="26" t="s">
        <v>80</v>
      </c>
      <c r="D114" s="26" t="s">
        <v>101</v>
      </c>
      <c r="E114" s="36" t="s">
        <v>108</v>
      </c>
      <c r="F114" s="36" t="s">
        <v>5</v>
      </c>
      <c r="G114" s="19">
        <f>G115+G118</f>
        <v>340.1</v>
      </c>
      <c r="H114" s="19">
        <f>H115+H118</f>
        <v>353.6</v>
      </c>
    </row>
    <row r="115" spans="1:8" ht="30" hidden="1">
      <c r="A115" s="50" t="s">
        <v>34</v>
      </c>
      <c r="B115" s="20"/>
      <c r="C115" s="26" t="s">
        <v>80</v>
      </c>
      <c r="D115" s="26" t="s">
        <v>101</v>
      </c>
      <c r="E115" s="36" t="s">
        <v>108</v>
      </c>
      <c r="F115" s="36" t="s">
        <v>6</v>
      </c>
      <c r="G115" s="19">
        <f>G116+G117</f>
        <v>340.1</v>
      </c>
      <c r="H115" s="19">
        <f>H116+H117</f>
        <v>353.6</v>
      </c>
    </row>
    <row r="116" spans="1:8" ht="15" hidden="1">
      <c r="A116" s="50" t="s">
        <v>7</v>
      </c>
      <c r="B116" s="20"/>
      <c r="C116" s="26" t="s">
        <v>80</v>
      </c>
      <c r="D116" s="26" t="s">
        <v>101</v>
      </c>
      <c r="E116" s="36" t="s">
        <v>108</v>
      </c>
      <c r="F116" s="36" t="s">
        <v>8</v>
      </c>
      <c r="G116" s="19">
        <v>261.2</v>
      </c>
      <c r="H116" s="19">
        <v>271.6</v>
      </c>
    </row>
    <row r="117" spans="1:8" ht="15" hidden="1">
      <c r="A117" s="50" t="s">
        <v>39</v>
      </c>
      <c r="B117" s="20"/>
      <c r="C117" s="26" t="s">
        <v>80</v>
      </c>
      <c r="D117" s="26" t="s">
        <v>101</v>
      </c>
      <c r="E117" s="36" t="s">
        <v>108</v>
      </c>
      <c r="F117" s="36" t="s">
        <v>9</v>
      </c>
      <c r="G117" s="19">
        <v>78.9</v>
      </c>
      <c r="H117" s="19">
        <v>82</v>
      </c>
    </row>
    <row r="118" spans="1:8" ht="15" hidden="1">
      <c r="A118" s="50" t="s">
        <v>41</v>
      </c>
      <c r="B118" s="20"/>
      <c r="C118" s="26" t="s">
        <v>80</v>
      </c>
      <c r="D118" s="26" t="s">
        <v>101</v>
      </c>
      <c r="E118" s="36" t="s">
        <v>108</v>
      </c>
      <c r="F118" s="36" t="s">
        <v>10</v>
      </c>
      <c r="G118" s="36"/>
      <c r="H118" s="18">
        <f>H119</f>
        <v>0</v>
      </c>
    </row>
    <row r="119" spans="1:8" ht="15" hidden="1">
      <c r="A119" s="50" t="s">
        <v>36</v>
      </c>
      <c r="B119" s="20"/>
      <c r="C119" s="26" t="s">
        <v>80</v>
      </c>
      <c r="D119" s="26" t="s">
        <v>101</v>
      </c>
      <c r="E119" s="36" t="s">
        <v>108</v>
      </c>
      <c r="F119" s="36" t="s">
        <v>18</v>
      </c>
      <c r="G119" s="36"/>
      <c r="H119" s="18"/>
    </row>
    <row r="120" spans="1:8" ht="42" customHeight="1">
      <c r="A120" s="73" t="s">
        <v>165</v>
      </c>
      <c r="B120" s="95">
        <v>737</v>
      </c>
      <c r="C120" s="26" t="s">
        <v>80</v>
      </c>
      <c r="D120" s="26" t="s">
        <v>173</v>
      </c>
      <c r="E120" s="36" t="s">
        <v>5</v>
      </c>
      <c r="F120" s="36" t="s">
        <v>3</v>
      </c>
      <c r="G120" s="19">
        <f>G121</f>
        <v>30.5</v>
      </c>
      <c r="H120" s="19">
        <f>H121</f>
        <v>30.5</v>
      </c>
    </row>
    <row r="121" spans="1:8" ht="15" hidden="1">
      <c r="A121" s="50" t="s">
        <v>21</v>
      </c>
      <c r="B121" s="20"/>
      <c r="C121" s="26" t="s">
        <v>80</v>
      </c>
      <c r="D121" s="26" t="s">
        <v>101</v>
      </c>
      <c r="E121" s="36" t="s">
        <v>107</v>
      </c>
      <c r="F121" s="36" t="s">
        <v>22</v>
      </c>
      <c r="G121" s="19">
        <f>G122</f>
        <v>30.5</v>
      </c>
      <c r="H121" s="19">
        <f>H122</f>
        <v>30.5</v>
      </c>
    </row>
    <row r="122" spans="1:8" ht="15" hidden="1">
      <c r="A122" s="63" t="s">
        <v>25</v>
      </c>
      <c r="B122" s="30"/>
      <c r="C122" s="26" t="s">
        <v>80</v>
      </c>
      <c r="D122" s="36" t="s">
        <v>101</v>
      </c>
      <c r="E122" s="36" t="s">
        <v>107</v>
      </c>
      <c r="F122" s="36" t="s">
        <v>26</v>
      </c>
      <c r="G122" s="19">
        <v>30.5</v>
      </c>
      <c r="H122" s="19">
        <v>30.5</v>
      </c>
    </row>
    <row r="123" spans="1:8" ht="30" customHeight="1" hidden="1">
      <c r="A123" s="60" t="s">
        <v>93</v>
      </c>
      <c r="B123" s="89">
        <v>737</v>
      </c>
      <c r="C123" s="52" t="s">
        <v>96</v>
      </c>
      <c r="D123" s="61" t="s">
        <v>153</v>
      </c>
      <c r="E123" s="61"/>
      <c r="F123" s="61"/>
      <c r="G123" s="21">
        <f>G124+G133</f>
        <v>0</v>
      </c>
      <c r="H123" s="21"/>
    </row>
    <row r="124" spans="1:8" ht="42" customHeight="1" hidden="1">
      <c r="A124" s="51" t="s">
        <v>147</v>
      </c>
      <c r="B124" s="13">
        <v>737</v>
      </c>
      <c r="C124" s="52" t="s">
        <v>146</v>
      </c>
      <c r="D124" s="61" t="s">
        <v>153</v>
      </c>
      <c r="E124" s="61"/>
      <c r="F124" s="61"/>
      <c r="G124" s="21">
        <f aca="true" t="shared" si="7" ref="G124:G130">G125</f>
        <v>0</v>
      </c>
      <c r="H124" s="21"/>
    </row>
    <row r="125" spans="1:8" ht="30" customHeight="1" hidden="1">
      <c r="A125" s="48" t="s">
        <v>241</v>
      </c>
      <c r="B125" s="85">
        <v>737</v>
      </c>
      <c r="C125" s="26" t="s">
        <v>146</v>
      </c>
      <c r="D125" s="36" t="s">
        <v>174</v>
      </c>
      <c r="E125" s="36"/>
      <c r="F125" s="36"/>
      <c r="G125" s="19">
        <f t="shared" si="7"/>
        <v>0</v>
      </c>
      <c r="H125" s="19"/>
    </row>
    <row r="126" spans="1:8" ht="57" customHeight="1" hidden="1">
      <c r="A126" s="48" t="s">
        <v>248</v>
      </c>
      <c r="B126" s="85">
        <v>737</v>
      </c>
      <c r="C126" s="26" t="s">
        <v>146</v>
      </c>
      <c r="D126" s="26" t="s">
        <v>246</v>
      </c>
      <c r="E126" s="26"/>
      <c r="F126" s="26"/>
      <c r="G126" s="19">
        <f t="shared" si="7"/>
        <v>0</v>
      </c>
      <c r="H126" s="19"/>
    </row>
    <row r="127" spans="1:8" ht="16.5" customHeight="1" hidden="1">
      <c r="A127" s="50" t="s">
        <v>249</v>
      </c>
      <c r="B127" s="20">
        <v>737</v>
      </c>
      <c r="C127" s="26" t="s">
        <v>146</v>
      </c>
      <c r="D127" s="26" t="s">
        <v>247</v>
      </c>
      <c r="E127" s="36"/>
      <c r="F127" s="36"/>
      <c r="G127" s="19">
        <f t="shared" si="7"/>
        <v>0</v>
      </c>
      <c r="H127" s="19"/>
    </row>
    <row r="128" spans="1:8" ht="42" customHeight="1" hidden="1">
      <c r="A128" s="59" t="s">
        <v>165</v>
      </c>
      <c r="B128" s="20">
        <v>737</v>
      </c>
      <c r="C128" s="26" t="s">
        <v>146</v>
      </c>
      <c r="D128" s="26" t="s">
        <v>247</v>
      </c>
      <c r="E128" s="36" t="s">
        <v>5</v>
      </c>
      <c r="F128" s="36"/>
      <c r="G128" s="19">
        <f>G129+G132</f>
        <v>0</v>
      </c>
      <c r="H128" s="19"/>
    </row>
    <row r="129" spans="1:8" ht="15" hidden="1">
      <c r="A129" s="50" t="s">
        <v>4</v>
      </c>
      <c r="B129" s="20">
        <v>737</v>
      </c>
      <c r="C129" s="26" t="s">
        <v>146</v>
      </c>
      <c r="D129" s="26" t="s">
        <v>247</v>
      </c>
      <c r="E129" s="36" t="s">
        <v>107</v>
      </c>
      <c r="F129" s="36" t="s">
        <v>5</v>
      </c>
      <c r="G129" s="19">
        <f t="shared" si="7"/>
        <v>0</v>
      </c>
      <c r="H129" s="19"/>
    </row>
    <row r="130" spans="1:8" ht="15" hidden="1">
      <c r="A130" s="57" t="s">
        <v>35</v>
      </c>
      <c r="B130" s="18">
        <v>737</v>
      </c>
      <c r="C130" s="26" t="s">
        <v>146</v>
      </c>
      <c r="D130" s="26" t="s">
        <v>247</v>
      </c>
      <c r="E130" s="36" t="s">
        <v>107</v>
      </c>
      <c r="F130" s="36" t="s">
        <v>10</v>
      </c>
      <c r="G130" s="19">
        <f t="shared" si="7"/>
        <v>0</v>
      </c>
      <c r="H130" s="19"/>
    </row>
    <row r="131" spans="1:8" ht="15" hidden="1">
      <c r="A131" s="50" t="s">
        <v>43</v>
      </c>
      <c r="B131" s="20">
        <v>737</v>
      </c>
      <c r="C131" s="26" t="s">
        <v>146</v>
      </c>
      <c r="D131" s="26" t="s">
        <v>247</v>
      </c>
      <c r="E131" s="36" t="s">
        <v>107</v>
      </c>
      <c r="F131" s="36" t="s">
        <v>17</v>
      </c>
      <c r="G131" s="19"/>
      <c r="H131" s="19"/>
    </row>
    <row r="132" spans="1:8" ht="15" hidden="1">
      <c r="A132" s="50"/>
      <c r="B132" s="20">
        <v>737</v>
      </c>
      <c r="C132" s="26" t="s">
        <v>146</v>
      </c>
      <c r="D132" s="26" t="s">
        <v>247</v>
      </c>
      <c r="E132" s="36" t="s">
        <v>107</v>
      </c>
      <c r="F132" s="36" t="s">
        <v>24</v>
      </c>
      <c r="G132" s="19"/>
      <c r="H132" s="19"/>
    </row>
    <row r="133" spans="1:8" ht="47.25" hidden="1">
      <c r="A133" s="51" t="s">
        <v>138</v>
      </c>
      <c r="B133" s="13">
        <v>737</v>
      </c>
      <c r="C133" s="52" t="s">
        <v>137</v>
      </c>
      <c r="D133" s="61" t="s">
        <v>153</v>
      </c>
      <c r="E133" s="61"/>
      <c r="F133" s="61"/>
      <c r="G133" s="21">
        <f aca="true" t="shared" si="8" ref="G133:G138">G134</f>
        <v>0</v>
      </c>
      <c r="H133" s="21"/>
    </row>
    <row r="134" spans="1:8" ht="30" hidden="1">
      <c r="A134" s="48" t="s">
        <v>241</v>
      </c>
      <c r="B134" s="85">
        <v>737</v>
      </c>
      <c r="C134" s="26" t="s">
        <v>137</v>
      </c>
      <c r="D134" s="36" t="s">
        <v>174</v>
      </c>
      <c r="E134" s="36"/>
      <c r="F134" s="36"/>
      <c r="G134" s="19">
        <f t="shared" si="8"/>
        <v>0</v>
      </c>
      <c r="H134" s="21"/>
    </row>
    <row r="135" spans="1:8" ht="45" hidden="1">
      <c r="A135" s="48" t="s">
        <v>242</v>
      </c>
      <c r="B135" s="85">
        <v>737</v>
      </c>
      <c r="C135" s="26" t="s">
        <v>137</v>
      </c>
      <c r="D135" s="36" t="s">
        <v>243</v>
      </c>
      <c r="E135" s="26"/>
      <c r="F135" s="52"/>
      <c r="G135" s="21">
        <f t="shared" si="8"/>
        <v>0</v>
      </c>
      <c r="H135" s="21"/>
    </row>
    <row r="136" spans="1:8" ht="25.5" customHeight="1" hidden="1">
      <c r="A136" s="48" t="s">
        <v>244</v>
      </c>
      <c r="B136" s="85">
        <v>737</v>
      </c>
      <c r="C136" s="26" t="s">
        <v>137</v>
      </c>
      <c r="D136" s="36" t="s">
        <v>245</v>
      </c>
      <c r="E136" s="64"/>
      <c r="F136" s="36"/>
      <c r="G136" s="19">
        <f t="shared" si="8"/>
        <v>0</v>
      </c>
      <c r="H136" s="65"/>
    </row>
    <row r="137" spans="1:8" ht="45" hidden="1">
      <c r="A137" s="50" t="s">
        <v>165</v>
      </c>
      <c r="B137" s="20">
        <v>737</v>
      </c>
      <c r="C137" s="26" t="s">
        <v>137</v>
      </c>
      <c r="D137" s="36" t="s">
        <v>245</v>
      </c>
      <c r="E137" s="36" t="s">
        <v>5</v>
      </c>
      <c r="F137" s="36"/>
      <c r="G137" s="19">
        <f t="shared" si="8"/>
        <v>0</v>
      </c>
      <c r="H137" s="65"/>
    </row>
    <row r="138" spans="1:8" ht="15" customHeight="1" hidden="1">
      <c r="A138" s="50" t="s">
        <v>4</v>
      </c>
      <c r="B138" s="20">
        <v>737</v>
      </c>
      <c r="C138" s="26" t="s">
        <v>137</v>
      </c>
      <c r="D138" s="36" t="s">
        <v>245</v>
      </c>
      <c r="E138" s="36" t="s">
        <v>107</v>
      </c>
      <c r="F138" s="36" t="s">
        <v>10</v>
      </c>
      <c r="G138" s="19">
        <f t="shared" si="8"/>
        <v>0</v>
      </c>
      <c r="H138" s="19"/>
    </row>
    <row r="139" spans="1:8" ht="15" customHeight="1" hidden="1">
      <c r="A139" s="50" t="s">
        <v>35</v>
      </c>
      <c r="B139" s="18">
        <v>737</v>
      </c>
      <c r="C139" s="26" t="s">
        <v>137</v>
      </c>
      <c r="D139" s="36" t="s">
        <v>245</v>
      </c>
      <c r="E139" s="36" t="s">
        <v>107</v>
      </c>
      <c r="F139" s="36" t="s">
        <v>18</v>
      </c>
      <c r="G139" s="19"/>
      <c r="H139" s="19"/>
    </row>
    <row r="140" spans="1:8" ht="17.25" customHeight="1" hidden="1">
      <c r="A140" s="50" t="s">
        <v>36</v>
      </c>
      <c r="B140" s="20">
        <v>737</v>
      </c>
      <c r="C140" s="26" t="s">
        <v>137</v>
      </c>
      <c r="D140" s="26" t="s">
        <v>465</v>
      </c>
      <c r="E140" s="36" t="s">
        <v>107</v>
      </c>
      <c r="F140" s="36" t="s">
        <v>18</v>
      </c>
      <c r="G140" s="36"/>
      <c r="H140" s="19"/>
    </row>
    <row r="141" spans="1:8" ht="20.25" customHeight="1">
      <c r="A141" s="60" t="s">
        <v>59</v>
      </c>
      <c r="B141" s="89">
        <v>737</v>
      </c>
      <c r="C141" s="52" t="s">
        <v>89</v>
      </c>
      <c r="D141" s="61" t="s">
        <v>153</v>
      </c>
      <c r="E141" s="61"/>
      <c r="F141" s="61" t="s">
        <v>3</v>
      </c>
      <c r="G141" s="21">
        <f>G151+G173+G142</f>
        <v>2759.9</v>
      </c>
      <c r="H141" s="21">
        <f>H151+H173+H142</f>
        <v>2759.9</v>
      </c>
    </row>
    <row r="142" spans="1:8" ht="20.25" customHeight="1" hidden="1">
      <c r="A142" s="51" t="s">
        <v>195</v>
      </c>
      <c r="B142" s="13"/>
      <c r="C142" s="52" t="s">
        <v>194</v>
      </c>
      <c r="D142" s="61" t="s">
        <v>153</v>
      </c>
      <c r="E142" s="61"/>
      <c r="F142" s="61"/>
      <c r="G142" s="61"/>
      <c r="H142" s="21">
        <f aca="true" t="shared" si="9" ref="H142:H149">H143</f>
        <v>0</v>
      </c>
    </row>
    <row r="143" spans="1:8" ht="20.25" customHeight="1" hidden="1">
      <c r="A143" s="50" t="s">
        <v>182</v>
      </c>
      <c r="B143" s="20"/>
      <c r="C143" s="26" t="s">
        <v>194</v>
      </c>
      <c r="D143" s="26" t="s">
        <v>164</v>
      </c>
      <c r="E143" s="36"/>
      <c r="F143" s="36"/>
      <c r="G143" s="36"/>
      <c r="H143" s="19">
        <f t="shared" si="9"/>
        <v>0</v>
      </c>
    </row>
    <row r="144" spans="1:8" ht="31.5" customHeight="1" hidden="1">
      <c r="A144" s="50" t="s">
        <v>128</v>
      </c>
      <c r="B144" s="20"/>
      <c r="C144" s="26" t="s">
        <v>194</v>
      </c>
      <c r="D144" s="26" t="s">
        <v>154</v>
      </c>
      <c r="E144" s="36"/>
      <c r="F144" s="36"/>
      <c r="G144" s="36"/>
      <c r="H144" s="19">
        <f t="shared" si="9"/>
        <v>0</v>
      </c>
    </row>
    <row r="145" spans="1:8" ht="31.5" customHeight="1" hidden="1">
      <c r="A145" s="50" t="s">
        <v>112</v>
      </c>
      <c r="B145" s="20"/>
      <c r="C145" s="26" t="s">
        <v>194</v>
      </c>
      <c r="D145" s="26" t="s">
        <v>155</v>
      </c>
      <c r="E145" s="36"/>
      <c r="F145" s="36"/>
      <c r="G145" s="36"/>
      <c r="H145" s="19">
        <f t="shared" si="9"/>
        <v>0</v>
      </c>
    </row>
    <row r="146" spans="1:8" ht="30" customHeight="1" hidden="1">
      <c r="A146" s="50" t="s">
        <v>197</v>
      </c>
      <c r="B146" s="20"/>
      <c r="C146" s="26" t="s">
        <v>194</v>
      </c>
      <c r="D146" s="26" t="s">
        <v>196</v>
      </c>
      <c r="E146" s="36"/>
      <c r="F146" s="36"/>
      <c r="G146" s="36"/>
      <c r="H146" s="19">
        <f t="shared" si="9"/>
        <v>0</v>
      </c>
    </row>
    <row r="147" spans="1:8" ht="28.5" customHeight="1" hidden="1">
      <c r="A147" s="50" t="s">
        <v>165</v>
      </c>
      <c r="B147" s="20"/>
      <c r="C147" s="26" t="s">
        <v>194</v>
      </c>
      <c r="D147" s="26" t="s">
        <v>196</v>
      </c>
      <c r="E147" s="36" t="s">
        <v>5</v>
      </c>
      <c r="F147" s="36"/>
      <c r="G147" s="36"/>
      <c r="H147" s="19">
        <f t="shared" si="9"/>
        <v>0</v>
      </c>
    </row>
    <row r="148" spans="1:8" ht="20.25" customHeight="1" hidden="1">
      <c r="A148" s="50" t="s">
        <v>4</v>
      </c>
      <c r="B148" s="20"/>
      <c r="C148" s="26" t="s">
        <v>194</v>
      </c>
      <c r="D148" s="26" t="s">
        <v>196</v>
      </c>
      <c r="E148" s="36" t="s">
        <v>107</v>
      </c>
      <c r="F148" s="36" t="s">
        <v>5</v>
      </c>
      <c r="G148" s="36"/>
      <c r="H148" s="19">
        <f t="shared" si="9"/>
        <v>0</v>
      </c>
    </row>
    <row r="149" spans="1:8" ht="20.25" customHeight="1" hidden="1">
      <c r="A149" s="50" t="s">
        <v>35</v>
      </c>
      <c r="B149" s="20"/>
      <c r="C149" s="26" t="s">
        <v>194</v>
      </c>
      <c r="D149" s="26" t="s">
        <v>196</v>
      </c>
      <c r="E149" s="36" t="s">
        <v>107</v>
      </c>
      <c r="F149" s="36" t="s">
        <v>10</v>
      </c>
      <c r="G149" s="36"/>
      <c r="H149" s="19">
        <f t="shared" si="9"/>
        <v>0</v>
      </c>
    </row>
    <row r="150" spans="1:8" ht="20.25" customHeight="1" hidden="1">
      <c r="A150" s="50" t="s">
        <v>43</v>
      </c>
      <c r="B150" s="20"/>
      <c r="C150" s="26" t="s">
        <v>194</v>
      </c>
      <c r="D150" s="26" t="s">
        <v>196</v>
      </c>
      <c r="E150" s="26" t="s">
        <v>107</v>
      </c>
      <c r="F150" s="26" t="s">
        <v>17</v>
      </c>
      <c r="G150" s="26"/>
      <c r="H150" s="19"/>
    </row>
    <row r="151" spans="1:8" ht="21" customHeight="1">
      <c r="A151" s="51" t="s">
        <v>72</v>
      </c>
      <c r="B151" s="13">
        <v>737</v>
      </c>
      <c r="C151" s="52" t="s">
        <v>81</v>
      </c>
      <c r="D151" s="61" t="s">
        <v>153</v>
      </c>
      <c r="E151" s="61"/>
      <c r="F151" s="61" t="s">
        <v>3</v>
      </c>
      <c r="G151" s="21">
        <f aca="true" t="shared" si="10" ref="G151:H153">G152</f>
        <v>2059.9</v>
      </c>
      <c r="H151" s="21">
        <f t="shared" si="10"/>
        <v>2059.9</v>
      </c>
    </row>
    <row r="152" spans="1:8" ht="28.5" customHeight="1">
      <c r="A152" s="50" t="s">
        <v>182</v>
      </c>
      <c r="B152" s="20">
        <v>737</v>
      </c>
      <c r="C152" s="26" t="s">
        <v>81</v>
      </c>
      <c r="D152" s="26" t="s">
        <v>164</v>
      </c>
      <c r="E152" s="36"/>
      <c r="F152" s="36"/>
      <c r="G152" s="19">
        <f t="shared" si="10"/>
        <v>2059.9</v>
      </c>
      <c r="H152" s="19">
        <f t="shared" si="10"/>
        <v>2059.9</v>
      </c>
    </row>
    <row r="153" spans="1:8" ht="45">
      <c r="A153" s="50" t="s">
        <v>128</v>
      </c>
      <c r="B153" s="20">
        <v>737</v>
      </c>
      <c r="C153" s="26" t="s">
        <v>81</v>
      </c>
      <c r="D153" s="26" t="s">
        <v>154</v>
      </c>
      <c r="E153" s="36"/>
      <c r="F153" s="36"/>
      <c r="G153" s="19">
        <f t="shared" si="10"/>
        <v>2059.9</v>
      </c>
      <c r="H153" s="19">
        <f t="shared" si="10"/>
        <v>2059.9</v>
      </c>
    </row>
    <row r="154" spans="1:8" ht="45">
      <c r="A154" s="50" t="s">
        <v>112</v>
      </c>
      <c r="B154" s="20">
        <v>737</v>
      </c>
      <c r="C154" s="26" t="s">
        <v>81</v>
      </c>
      <c r="D154" s="26" t="s">
        <v>155</v>
      </c>
      <c r="E154" s="36"/>
      <c r="F154" s="36"/>
      <c r="G154" s="19">
        <f>G155+G160+G167</f>
        <v>2059.9</v>
      </c>
      <c r="H154" s="19">
        <f>H155+H160+H167</f>
        <v>2059.9</v>
      </c>
    </row>
    <row r="155" spans="1:8" ht="19.5" customHeight="1" hidden="1">
      <c r="A155" s="50" t="s">
        <v>103</v>
      </c>
      <c r="B155" s="20"/>
      <c r="C155" s="26" t="s">
        <v>81</v>
      </c>
      <c r="D155" s="26" t="s">
        <v>189</v>
      </c>
      <c r="E155" s="36"/>
      <c r="F155" s="36"/>
      <c r="G155" s="36"/>
      <c r="H155" s="19">
        <f>H156</f>
        <v>0</v>
      </c>
    </row>
    <row r="156" spans="1:8" ht="45" hidden="1">
      <c r="A156" s="50" t="s">
        <v>165</v>
      </c>
      <c r="B156" s="20"/>
      <c r="C156" s="26" t="s">
        <v>81</v>
      </c>
      <c r="D156" s="26" t="s">
        <v>189</v>
      </c>
      <c r="E156" s="36" t="s">
        <v>5</v>
      </c>
      <c r="F156" s="36"/>
      <c r="G156" s="36"/>
      <c r="H156" s="19">
        <f>H157</f>
        <v>0</v>
      </c>
    </row>
    <row r="157" spans="1:8" ht="15" hidden="1">
      <c r="A157" s="50" t="s">
        <v>4</v>
      </c>
      <c r="B157" s="20"/>
      <c r="C157" s="26" t="s">
        <v>81</v>
      </c>
      <c r="D157" s="26" t="s">
        <v>189</v>
      </c>
      <c r="E157" s="36" t="s">
        <v>107</v>
      </c>
      <c r="F157" s="36" t="s">
        <v>5</v>
      </c>
      <c r="G157" s="36"/>
      <c r="H157" s="19">
        <f>H158</f>
        <v>0</v>
      </c>
    </row>
    <row r="158" spans="1:8" ht="15" hidden="1">
      <c r="A158" s="50" t="s">
        <v>35</v>
      </c>
      <c r="B158" s="20"/>
      <c r="C158" s="26" t="s">
        <v>81</v>
      </c>
      <c r="D158" s="26" t="s">
        <v>189</v>
      </c>
      <c r="E158" s="36" t="s">
        <v>107</v>
      </c>
      <c r="F158" s="36" t="s">
        <v>10</v>
      </c>
      <c r="G158" s="36"/>
      <c r="H158" s="19">
        <f>H159</f>
        <v>0</v>
      </c>
    </row>
    <row r="159" spans="1:8" ht="15" hidden="1">
      <c r="A159" s="50" t="s">
        <v>43</v>
      </c>
      <c r="B159" s="20"/>
      <c r="C159" s="26" t="s">
        <v>81</v>
      </c>
      <c r="D159" s="26" t="s">
        <v>189</v>
      </c>
      <c r="E159" s="26" t="s">
        <v>107</v>
      </c>
      <c r="F159" s="26" t="s">
        <v>17</v>
      </c>
      <c r="G159" s="26"/>
      <c r="H159" s="19"/>
    </row>
    <row r="160" spans="1:8" ht="30" hidden="1">
      <c r="A160" s="50" t="s">
        <v>103</v>
      </c>
      <c r="B160" s="20"/>
      <c r="C160" s="26" t="s">
        <v>81</v>
      </c>
      <c r="D160" s="26" t="s">
        <v>190</v>
      </c>
      <c r="E160" s="36"/>
      <c r="F160" s="36"/>
      <c r="G160" s="36"/>
      <c r="H160" s="19">
        <f>H161</f>
        <v>0</v>
      </c>
    </row>
    <row r="161" spans="1:8" ht="45" hidden="1">
      <c r="A161" s="50" t="s">
        <v>165</v>
      </c>
      <c r="B161" s="20"/>
      <c r="C161" s="26" t="s">
        <v>81</v>
      </c>
      <c r="D161" s="26" t="s">
        <v>190</v>
      </c>
      <c r="E161" s="36" t="s">
        <v>5</v>
      </c>
      <c r="F161" s="36"/>
      <c r="G161" s="36"/>
      <c r="H161" s="19">
        <f>H162+H165+H166</f>
        <v>0</v>
      </c>
    </row>
    <row r="162" spans="1:8" ht="15" hidden="1">
      <c r="A162" s="50" t="s">
        <v>4</v>
      </c>
      <c r="B162" s="20"/>
      <c r="C162" s="26" t="s">
        <v>81</v>
      </c>
      <c r="D162" s="26" t="s">
        <v>190</v>
      </c>
      <c r="E162" s="36" t="s">
        <v>107</v>
      </c>
      <c r="F162" s="36" t="s">
        <v>5</v>
      </c>
      <c r="G162" s="36"/>
      <c r="H162" s="19">
        <f>H163</f>
        <v>0</v>
      </c>
    </row>
    <row r="163" spans="1:8" ht="15" hidden="1">
      <c r="A163" s="50" t="s">
        <v>35</v>
      </c>
      <c r="B163" s="20"/>
      <c r="C163" s="26" t="s">
        <v>81</v>
      </c>
      <c r="D163" s="26" t="s">
        <v>190</v>
      </c>
      <c r="E163" s="36" t="s">
        <v>107</v>
      </c>
      <c r="F163" s="36" t="s">
        <v>10</v>
      </c>
      <c r="G163" s="36"/>
      <c r="H163" s="19">
        <f>H164</f>
        <v>0</v>
      </c>
    </row>
    <row r="164" spans="1:8" ht="15" hidden="1">
      <c r="A164" s="50" t="s">
        <v>43</v>
      </c>
      <c r="B164" s="20"/>
      <c r="C164" s="26" t="s">
        <v>81</v>
      </c>
      <c r="D164" s="26" t="s">
        <v>190</v>
      </c>
      <c r="E164" s="26" t="s">
        <v>107</v>
      </c>
      <c r="F164" s="26" t="s">
        <v>17</v>
      </c>
      <c r="G164" s="26"/>
      <c r="H164" s="19"/>
    </row>
    <row r="165" spans="1:8" ht="15" hidden="1">
      <c r="A165" s="50"/>
      <c r="B165" s="20"/>
      <c r="C165" s="26" t="s">
        <v>81</v>
      </c>
      <c r="D165" s="26" t="s">
        <v>190</v>
      </c>
      <c r="E165" s="26" t="s">
        <v>107</v>
      </c>
      <c r="F165" s="26" t="s">
        <v>24</v>
      </c>
      <c r="G165" s="26"/>
      <c r="H165" s="19"/>
    </row>
    <row r="166" spans="1:8" ht="15" hidden="1">
      <c r="A166" s="50"/>
      <c r="B166" s="20"/>
      <c r="C166" s="26" t="s">
        <v>81</v>
      </c>
      <c r="D166" s="26" t="s">
        <v>190</v>
      </c>
      <c r="E166" s="26" t="s">
        <v>107</v>
      </c>
      <c r="F166" s="26" t="s">
        <v>26</v>
      </c>
      <c r="G166" s="26"/>
      <c r="H166" s="19"/>
    </row>
    <row r="167" spans="1:8" ht="13.5" customHeight="1">
      <c r="A167" s="50" t="s">
        <v>136</v>
      </c>
      <c r="B167" s="20">
        <v>737</v>
      </c>
      <c r="C167" s="26" t="s">
        <v>81</v>
      </c>
      <c r="D167" s="26" t="s">
        <v>184</v>
      </c>
      <c r="E167" s="36"/>
      <c r="F167" s="36"/>
      <c r="G167" s="19">
        <f aca="true" t="shared" si="11" ref="G167:H169">G168</f>
        <v>2059.9</v>
      </c>
      <c r="H167" s="19">
        <f t="shared" si="11"/>
        <v>2059.9</v>
      </c>
    </row>
    <row r="168" spans="1:8" ht="45">
      <c r="A168" s="50" t="s">
        <v>165</v>
      </c>
      <c r="B168" s="20">
        <v>737</v>
      </c>
      <c r="C168" s="26" t="s">
        <v>81</v>
      </c>
      <c r="D168" s="26" t="s">
        <v>184</v>
      </c>
      <c r="E168" s="36" t="s">
        <v>5</v>
      </c>
      <c r="F168" s="36"/>
      <c r="G168" s="24">
        <f t="shared" si="11"/>
        <v>2059.9</v>
      </c>
      <c r="H168" s="24">
        <f t="shared" si="11"/>
        <v>2059.9</v>
      </c>
    </row>
    <row r="169" spans="1:8" ht="15" hidden="1">
      <c r="A169" s="50" t="s">
        <v>4</v>
      </c>
      <c r="B169" s="20"/>
      <c r="C169" s="26" t="s">
        <v>81</v>
      </c>
      <c r="D169" s="26" t="s">
        <v>184</v>
      </c>
      <c r="E169" s="36" t="s">
        <v>107</v>
      </c>
      <c r="F169" s="36" t="s">
        <v>5</v>
      </c>
      <c r="G169" s="19">
        <f t="shared" si="11"/>
        <v>2059.9</v>
      </c>
      <c r="H169" s="19">
        <f t="shared" si="11"/>
        <v>2059.9</v>
      </c>
    </row>
    <row r="170" spans="1:8" ht="15" hidden="1">
      <c r="A170" s="50" t="s">
        <v>35</v>
      </c>
      <c r="B170" s="20"/>
      <c r="C170" s="26" t="s">
        <v>81</v>
      </c>
      <c r="D170" s="26" t="s">
        <v>184</v>
      </c>
      <c r="E170" s="36" t="s">
        <v>107</v>
      </c>
      <c r="F170" s="36" t="s">
        <v>10</v>
      </c>
      <c r="G170" s="19">
        <f>G172+G171</f>
        <v>2059.9</v>
      </c>
      <c r="H170" s="19">
        <f>H172+H171</f>
        <v>2059.9</v>
      </c>
    </row>
    <row r="171" spans="1:8" ht="15" hidden="1">
      <c r="A171" s="50" t="s">
        <v>43</v>
      </c>
      <c r="B171" s="20"/>
      <c r="C171" s="26" t="s">
        <v>81</v>
      </c>
      <c r="D171" s="26" t="s">
        <v>184</v>
      </c>
      <c r="E171" s="26" t="s">
        <v>107</v>
      </c>
      <c r="F171" s="26" t="s">
        <v>17</v>
      </c>
      <c r="G171" s="26" t="s">
        <v>596</v>
      </c>
      <c r="H171" s="19">
        <v>2059.9</v>
      </c>
    </row>
    <row r="172" spans="1:8" ht="15" hidden="1">
      <c r="A172" s="50" t="s">
        <v>36</v>
      </c>
      <c r="B172" s="20"/>
      <c r="C172" s="26" t="s">
        <v>81</v>
      </c>
      <c r="D172" s="26" t="s">
        <v>184</v>
      </c>
      <c r="E172" s="36" t="s">
        <v>107</v>
      </c>
      <c r="F172" s="36" t="s">
        <v>18</v>
      </c>
      <c r="G172" s="36"/>
      <c r="H172" s="19"/>
    </row>
    <row r="173" spans="1:8" ht="27" customHeight="1">
      <c r="A173" s="51" t="s">
        <v>60</v>
      </c>
      <c r="B173" s="13"/>
      <c r="C173" s="52" t="s">
        <v>82</v>
      </c>
      <c r="D173" s="52" t="s">
        <v>153</v>
      </c>
      <c r="E173" s="61"/>
      <c r="F173" s="61"/>
      <c r="G173" s="21" t="str">
        <f aca="true" t="shared" si="12" ref="G173:H180">G174</f>
        <v>700</v>
      </c>
      <c r="H173" s="21">
        <f t="shared" si="12"/>
        <v>700</v>
      </c>
    </row>
    <row r="174" spans="1:8" ht="31.5" customHeight="1">
      <c r="A174" s="50" t="s">
        <v>168</v>
      </c>
      <c r="B174" s="20"/>
      <c r="C174" s="26" t="s">
        <v>82</v>
      </c>
      <c r="D174" s="26" t="s">
        <v>164</v>
      </c>
      <c r="E174" s="36"/>
      <c r="F174" s="36"/>
      <c r="G174" s="19" t="str">
        <f t="shared" si="12"/>
        <v>700</v>
      </c>
      <c r="H174" s="19">
        <f t="shared" si="12"/>
        <v>700</v>
      </c>
    </row>
    <row r="175" spans="1:8" ht="45">
      <c r="A175" s="50" t="s">
        <v>128</v>
      </c>
      <c r="B175" s="20"/>
      <c r="C175" s="26" t="s">
        <v>82</v>
      </c>
      <c r="D175" s="26" t="s">
        <v>154</v>
      </c>
      <c r="E175" s="36"/>
      <c r="F175" s="36"/>
      <c r="G175" s="19" t="str">
        <f t="shared" si="12"/>
        <v>700</v>
      </c>
      <c r="H175" s="19">
        <f t="shared" si="12"/>
        <v>700</v>
      </c>
    </row>
    <row r="176" spans="1:8" ht="45">
      <c r="A176" s="50" t="s">
        <v>112</v>
      </c>
      <c r="B176" s="20"/>
      <c r="C176" s="26" t="s">
        <v>82</v>
      </c>
      <c r="D176" s="26" t="s">
        <v>155</v>
      </c>
      <c r="E176" s="36"/>
      <c r="F176" s="36"/>
      <c r="G176" s="19" t="str">
        <f t="shared" si="12"/>
        <v>700</v>
      </c>
      <c r="H176" s="19">
        <f t="shared" si="12"/>
        <v>700</v>
      </c>
    </row>
    <row r="177" spans="1:8" ht="30">
      <c r="A177" s="50" t="s">
        <v>136</v>
      </c>
      <c r="B177" s="20"/>
      <c r="C177" s="26" t="s">
        <v>82</v>
      </c>
      <c r="D177" s="26" t="s">
        <v>184</v>
      </c>
      <c r="E177" s="36"/>
      <c r="F177" s="36"/>
      <c r="G177" s="19" t="str">
        <f t="shared" si="12"/>
        <v>700</v>
      </c>
      <c r="H177" s="19">
        <f t="shared" si="12"/>
        <v>700</v>
      </c>
    </row>
    <row r="178" spans="1:8" ht="45">
      <c r="A178" s="50" t="s">
        <v>165</v>
      </c>
      <c r="B178" s="20"/>
      <c r="C178" s="26" t="s">
        <v>82</v>
      </c>
      <c r="D178" s="26" t="s">
        <v>184</v>
      </c>
      <c r="E178" s="36" t="s">
        <v>5</v>
      </c>
      <c r="F178" s="36"/>
      <c r="G178" s="19" t="str">
        <f t="shared" si="12"/>
        <v>700</v>
      </c>
      <c r="H178" s="19">
        <f t="shared" si="12"/>
        <v>700</v>
      </c>
    </row>
    <row r="179" spans="1:8" ht="15" hidden="1">
      <c r="A179" s="50" t="s">
        <v>4</v>
      </c>
      <c r="B179" s="20"/>
      <c r="C179" s="26" t="s">
        <v>82</v>
      </c>
      <c r="D179" s="26" t="s">
        <v>184</v>
      </c>
      <c r="E179" s="36" t="s">
        <v>107</v>
      </c>
      <c r="F179" s="36" t="s">
        <v>5</v>
      </c>
      <c r="G179" s="19" t="str">
        <f t="shared" si="12"/>
        <v>700</v>
      </c>
      <c r="H179" s="19">
        <f t="shared" si="12"/>
        <v>700</v>
      </c>
    </row>
    <row r="180" spans="1:8" ht="15" hidden="1">
      <c r="A180" s="50" t="s">
        <v>35</v>
      </c>
      <c r="B180" s="20"/>
      <c r="C180" s="26" t="s">
        <v>82</v>
      </c>
      <c r="D180" s="26" t="s">
        <v>184</v>
      </c>
      <c r="E180" s="36" t="s">
        <v>107</v>
      </c>
      <c r="F180" s="36" t="s">
        <v>10</v>
      </c>
      <c r="G180" s="19" t="str">
        <f t="shared" si="12"/>
        <v>700</v>
      </c>
      <c r="H180" s="19">
        <f t="shared" si="12"/>
        <v>700</v>
      </c>
    </row>
    <row r="181" spans="1:8" ht="15" hidden="1">
      <c r="A181" s="50" t="s">
        <v>36</v>
      </c>
      <c r="B181" s="20"/>
      <c r="C181" s="26" t="s">
        <v>82</v>
      </c>
      <c r="D181" s="26" t="s">
        <v>184</v>
      </c>
      <c r="E181" s="36" t="s">
        <v>107</v>
      </c>
      <c r="F181" s="36" t="s">
        <v>18</v>
      </c>
      <c r="G181" s="36" t="s">
        <v>234</v>
      </c>
      <c r="H181" s="19">
        <v>700</v>
      </c>
    </row>
    <row r="182" spans="1:8" ht="17.25" customHeight="1">
      <c r="A182" s="60" t="s">
        <v>64</v>
      </c>
      <c r="B182" s="89">
        <v>737</v>
      </c>
      <c r="C182" s="61" t="s">
        <v>90</v>
      </c>
      <c r="D182" s="61" t="s">
        <v>153</v>
      </c>
      <c r="E182" s="61"/>
      <c r="F182" s="61" t="s">
        <v>3</v>
      </c>
      <c r="G182" s="25">
        <f>G183+G242+G207</f>
        <v>4901</v>
      </c>
      <c r="H182" s="25">
        <f>H183+H242+H207</f>
        <v>4802</v>
      </c>
    </row>
    <row r="183" spans="1:8" ht="15.75" customHeight="1">
      <c r="A183" s="62" t="s">
        <v>45</v>
      </c>
      <c r="B183" s="22">
        <v>737</v>
      </c>
      <c r="C183" s="52" t="s">
        <v>83</v>
      </c>
      <c r="D183" s="61" t="s">
        <v>153</v>
      </c>
      <c r="E183" s="61"/>
      <c r="F183" s="61" t="s">
        <v>3</v>
      </c>
      <c r="G183" s="21" t="str">
        <f>G195</f>
        <v>100,5</v>
      </c>
      <c r="H183" s="21">
        <f>H195</f>
        <v>100.5</v>
      </c>
    </row>
    <row r="184" spans="1:8" ht="15.75" customHeight="1" hidden="1">
      <c r="A184" s="68" t="s">
        <v>49</v>
      </c>
      <c r="B184" s="90"/>
      <c r="C184" s="55" t="s">
        <v>83</v>
      </c>
      <c r="D184" s="55" t="s">
        <v>46</v>
      </c>
      <c r="E184" s="69"/>
      <c r="F184" s="69" t="s">
        <v>3</v>
      </c>
      <c r="G184" s="69"/>
      <c r="H184" s="56">
        <f>H185</f>
        <v>0</v>
      </c>
    </row>
    <row r="185" spans="1:8" ht="12.75" customHeight="1" hidden="1">
      <c r="A185" s="70" t="s">
        <v>37</v>
      </c>
      <c r="B185" s="91"/>
      <c r="C185" s="54" t="s">
        <v>83</v>
      </c>
      <c r="D185" s="54" t="s">
        <v>46</v>
      </c>
      <c r="E185" s="64"/>
      <c r="F185" s="64" t="s">
        <v>3</v>
      </c>
      <c r="G185" s="64"/>
      <c r="H185" s="65">
        <f>H186</f>
        <v>0</v>
      </c>
    </row>
    <row r="186" spans="1:8" ht="12.75" customHeight="1" hidden="1">
      <c r="A186" s="50" t="s">
        <v>4</v>
      </c>
      <c r="B186" s="20"/>
      <c r="C186" s="26" t="s">
        <v>83</v>
      </c>
      <c r="D186" s="26" t="s">
        <v>46</v>
      </c>
      <c r="E186" s="36"/>
      <c r="F186" s="36" t="s">
        <v>5</v>
      </c>
      <c r="G186" s="36"/>
      <c r="H186" s="19">
        <f>H187</f>
        <v>0</v>
      </c>
    </row>
    <row r="187" spans="1:8" ht="12.75" customHeight="1" hidden="1">
      <c r="A187" s="50" t="s">
        <v>35</v>
      </c>
      <c r="B187" s="20"/>
      <c r="C187" s="26" t="s">
        <v>83</v>
      </c>
      <c r="D187" s="26" t="s">
        <v>46</v>
      </c>
      <c r="E187" s="36"/>
      <c r="F187" s="36" t="s">
        <v>10</v>
      </c>
      <c r="G187" s="36"/>
      <c r="H187" s="19">
        <f>H188</f>
        <v>0</v>
      </c>
    </row>
    <row r="188" spans="1:8" ht="12.75" customHeight="1" hidden="1">
      <c r="A188" s="50" t="s">
        <v>43</v>
      </c>
      <c r="B188" s="20"/>
      <c r="C188" s="26" t="s">
        <v>83</v>
      </c>
      <c r="D188" s="26" t="s">
        <v>46</v>
      </c>
      <c r="E188" s="36"/>
      <c r="F188" s="36" t="s">
        <v>17</v>
      </c>
      <c r="G188" s="36"/>
      <c r="H188" s="19"/>
    </row>
    <row r="189" spans="1:8" ht="12.75" customHeight="1" hidden="1">
      <c r="A189" s="68" t="s">
        <v>94</v>
      </c>
      <c r="B189" s="90"/>
      <c r="C189" s="55" t="s">
        <v>83</v>
      </c>
      <c r="D189" s="55" t="s">
        <v>95</v>
      </c>
      <c r="E189" s="69"/>
      <c r="F189" s="69" t="s">
        <v>3</v>
      </c>
      <c r="G189" s="69"/>
      <c r="H189" s="56">
        <f>H190</f>
        <v>0</v>
      </c>
    </row>
    <row r="190" spans="1:8" ht="12.75" customHeight="1" hidden="1">
      <c r="A190" s="70" t="s">
        <v>37</v>
      </c>
      <c r="B190" s="91"/>
      <c r="C190" s="54" t="s">
        <v>83</v>
      </c>
      <c r="D190" s="54" t="s">
        <v>95</v>
      </c>
      <c r="E190" s="64"/>
      <c r="F190" s="64" t="s">
        <v>3</v>
      </c>
      <c r="G190" s="64"/>
      <c r="H190" s="65">
        <f>H191</f>
        <v>0</v>
      </c>
    </row>
    <row r="191" spans="1:8" ht="12.75" customHeight="1" hidden="1">
      <c r="A191" s="50" t="s">
        <v>4</v>
      </c>
      <c r="B191" s="20"/>
      <c r="C191" s="26" t="s">
        <v>83</v>
      </c>
      <c r="D191" s="26" t="s">
        <v>95</v>
      </c>
      <c r="E191" s="36"/>
      <c r="F191" s="36" t="s">
        <v>5</v>
      </c>
      <c r="G191" s="36"/>
      <c r="H191" s="19">
        <f>H192</f>
        <v>0</v>
      </c>
    </row>
    <row r="192" spans="1:8" ht="12.75" customHeight="1" hidden="1">
      <c r="A192" s="50" t="s">
        <v>35</v>
      </c>
      <c r="B192" s="20"/>
      <c r="C192" s="26" t="s">
        <v>83</v>
      </c>
      <c r="D192" s="26" t="s">
        <v>95</v>
      </c>
      <c r="E192" s="36"/>
      <c r="F192" s="36" t="s">
        <v>10</v>
      </c>
      <c r="G192" s="36"/>
      <c r="H192" s="19">
        <f>H193+H194</f>
        <v>0</v>
      </c>
    </row>
    <row r="193" spans="1:8" ht="12.75" customHeight="1" hidden="1">
      <c r="A193" s="50" t="s">
        <v>43</v>
      </c>
      <c r="B193" s="20"/>
      <c r="C193" s="26" t="s">
        <v>83</v>
      </c>
      <c r="D193" s="26" t="s">
        <v>95</v>
      </c>
      <c r="E193" s="36"/>
      <c r="F193" s="36" t="s">
        <v>17</v>
      </c>
      <c r="G193" s="36"/>
      <c r="H193" s="19"/>
    </row>
    <row r="194" spans="1:8" ht="12.75" customHeight="1" hidden="1">
      <c r="A194" s="50" t="s">
        <v>36</v>
      </c>
      <c r="B194" s="20"/>
      <c r="C194" s="26" t="s">
        <v>28</v>
      </c>
      <c r="D194" s="26" t="s">
        <v>44</v>
      </c>
      <c r="E194" s="36"/>
      <c r="F194" s="36" t="s">
        <v>18</v>
      </c>
      <c r="G194" s="36"/>
      <c r="H194" s="19"/>
    </row>
    <row r="195" spans="1:8" ht="28.5" customHeight="1">
      <c r="A195" s="71" t="s">
        <v>182</v>
      </c>
      <c r="B195" s="20">
        <v>737</v>
      </c>
      <c r="C195" s="26" t="s">
        <v>83</v>
      </c>
      <c r="D195" s="36" t="s">
        <v>164</v>
      </c>
      <c r="E195" s="36"/>
      <c r="F195" s="36" t="s">
        <v>3</v>
      </c>
      <c r="G195" s="19" t="str">
        <f aca="true" t="shared" si="13" ref="G195:H200">G196</f>
        <v>100,5</v>
      </c>
      <c r="H195" s="19">
        <f t="shared" si="13"/>
        <v>100.5</v>
      </c>
    </row>
    <row r="196" spans="1:8" ht="26.25" customHeight="1">
      <c r="A196" s="71" t="s">
        <v>128</v>
      </c>
      <c r="B196" s="86">
        <v>737</v>
      </c>
      <c r="C196" s="26" t="s">
        <v>83</v>
      </c>
      <c r="D196" s="26" t="s">
        <v>154</v>
      </c>
      <c r="E196" s="36"/>
      <c r="F196" s="36" t="s">
        <v>3</v>
      </c>
      <c r="G196" s="19" t="str">
        <f t="shared" si="13"/>
        <v>100,5</v>
      </c>
      <c r="H196" s="19">
        <f>H202+H197</f>
        <v>100.5</v>
      </c>
    </row>
    <row r="197" spans="1:8" ht="26.25" customHeight="1">
      <c r="A197" s="71" t="s">
        <v>112</v>
      </c>
      <c r="B197" s="86">
        <v>737</v>
      </c>
      <c r="C197" s="49" t="s">
        <v>83</v>
      </c>
      <c r="D197" s="49" t="s">
        <v>155</v>
      </c>
      <c r="E197" s="36"/>
      <c r="F197" s="36"/>
      <c r="G197" s="19" t="str">
        <f t="shared" si="13"/>
        <v>100,5</v>
      </c>
      <c r="H197" s="19">
        <f t="shared" si="13"/>
        <v>100.5</v>
      </c>
    </row>
    <row r="198" spans="1:8" ht="31.5" customHeight="1">
      <c r="A198" s="71" t="s">
        <v>142</v>
      </c>
      <c r="B198" s="86">
        <v>737</v>
      </c>
      <c r="C198" s="49" t="s">
        <v>83</v>
      </c>
      <c r="D198" s="49" t="s">
        <v>202</v>
      </c>
      <c r="E198" s="36"/>
      <c r="F198" s="36"/>
      <c r="G198" s="19" t="str">
        <f t="shared" si="13"/>
        <v>100,5</v>
      </c>
      <c r="H198" s="19">
        <f t="shared" si="13"/>
        <v>100.5</v>
      </c>
    </row>
    <row r="199" spans="1:8" ht="27" customHeight="1">
      <c r="A199" s="23" t="s">
        <v>165</v>
      </c>
      <c r="B199" s="20">
        <v>737</v>
      </c>
      <c r="C199" s="49" t="s">
        <v>83</v>
      </c>
      <c r="D199" s="49" t="s">
        <v>202</v>
      </c>
      <c r="E199" s="36" t="s">
        <v>5</v>
      </c>
      <c r="F199" s="36"/>
      <c r="G199" s="19" t="str">
        <f t="shared" si="13"/>
        <v>100,5</v>
      </c>
      <c r="H199" s="19">
        <f t="shared" si="13"/>
        <v>100.5</v>
      </c>
    </row>
    <row r="200" spans="1:8" ht="18" customHeight="1" hidden="1">
      <c r="A200" s="100" t="s">
        <v>220</v>
      </c>
      <c r="B200" s="20">
        <v>737</v>
      </c>
      <c r="C200" s="49" t="s">
        <v>83</v>
      </c>
      <c r="D200" s="49" t="s">
        <v>202</v>
      </c>
      <c r="E200" s="36" t="s">
        <v>107</v>
      </c>
      <c r="F200" s="36" t="s">
        <v>17</v>
      </c>
      <c r="G200" s="19" t="str">
        <f t="shared" si="13"/>
        <v>100,5</v>
      </c>
      <c r="H200" s="19">
        <f t="shared" si="13"/>
        <v>100.5</v>
      </c>
    </row>
    <row r="201" spans="1:8" ht="15.75" customHeight="1" hidden="1">
      <c r="A201" s="50" t="s">
        <v>43</v>
      </c>
      <c r="B201" s="20"/>
      <c r="C201" s="26" t="s">
        <v>83</v>
      </c>
      <c r="D201" s="26" t="s">
        <v>466</v>
      </c>
      <c r="E201" s="36"/>
      <c r="F201" s="36" t="s">
        <v>17</v>
      </c>
      <c r="G201" s="36" t="s">
        <v>699</v>
      </c>
      <c r="H201" s="19">
        <v>100.5</v>
      </c>
    </row>
    <row r="202" spans="1:8" ht="13.5" customHeight="1" hidden="1">
      <c r="A202" s="68" t="s">
        <v>103</v>
      </c>
      <c r="B202" s="90"/>
      <c r="C202" s="55" t="s">
        <v>83</v>
      </c>
      <c r="D202" s="55" t="s">
        <v>102</v>
      </c>
      <c r="E202" s="69"/>
      <c r="F202" s="69" t="s">
        <v>3</v>
      </c>
      <c r="G202" s="69"/>
      <c r="H202" s="56">
        <f>H203</f>
        <v>0</v>
      </c>
    </row>
    <row r="203" spans="1:8" ht="26.25" customHeight="1" hidden="1">
      <c r="A203" s="53" t="s">
        <v>115</v>
      </c>
      <c r="B203" s="86"/>
      <c r="C203" s="54" t="s">
        <v>83</v>
      </c>
      <c r="D203" s="54" t="s">
        <v>102</v>
      </c>
      <c r="E203" s="64"/>
      <c r="F203" s="64" t="s">
        <v>3</v>
      </c>
      <c r="G203" s="64"/>
      <c r="H203" s="65">
        <f>H204</f>
        <v>0</v>
      </c>
    </row>
    <row r="204" spans="1:8" ht="12.75" customHeight="1" hidden="1">
      <c r="A204" s="50" t="s">
        <v>4</v>
      </c>
      <c r="B204" s="20"/>
      <c r="C204" s="26" t="s">
        <v>83</v>
      </c>
      <c r="D204" s="26" t="s">
        <v>102</v>
      </c>
      <c r="E204" s="36"/>
      <c r="F204" s="36" t="s">
        <v>5</v>
      </c>
      <c r="G204" s="36"/>
      <c r="H204" s="19">
        <f>H205</f>
        <v>0</v>
      </c>
    </row>
    <row r="205" spans="1:8" ht="12.75" customHeight="1" hidden="1">
      <c r="A205" s="50" t="s">
        <v>35</v>
      </c>
      <c r="B205" s="20"/>
      <c r="C205" s="26" t="s">
        <v>83</v>
      </c>
      <c r="D205" s="26" t="s">
        <v>102</v>
      </c>
      <c r="E205" s="36"/>
      <c r="F205" s="36" t="s">
        <v>10</v>
      </c>
      <c r="G205" s="36"/>
      <c r="H205" s="19">
        <f>H206</f>
        <v>0</v>
      </c>
    </row>
    <row r="206" spans="1:8" ht="12.75" customHeight="1" hidden="1">
      <c r="A206" s="50" t="s">
        <v>43</v>
      </c>
      <c r="B206" s="20"/>
      <c r="C206" s="26" t="s">
        <v>83</v>
      </c>
      <c r="D206" s="26" t="s">
        <v>102</v>
      </c>
      <c r="E206" s="36"/>
      <c r="F206" s="36" t="s">
        <v>17</v>
      </c>
      <c r="G206" s="36"/>
      <c r="H206" s="19"/>
    </row>
    <row r="207" spans="1:8" ht="15.75" customHeight="1" hidden="1">
      <c r="A207" s="62" t="s">
        <v>54</v>
      </c>
      <c r="B207" s="22">
        <v>737</v>
      </c>
      <c r="C207" s="52" t="s">
        <v>105</v>
      </c>
      <c r="D207" s="61" t="s">
        <v>153</v>
      </c>
      <c r="E207" s="61"/>
      <c r="F207" s="61" t="s">
        <v>3</v>
      </c>
      <c r="G207" s="21">
        <f>G225+G235</f>
        <v>291.3</v>
      </c>
      <c r="H207" s="21">
        <f>H225+H235</f>
        <v>291.3</v>
      </c>
    </row>
    <row r="208" spans="1:8" ht="15.75" customHeight="1" hidden="1">
      <c r="A208" s="72" t="s">
        <v>123</v>
      </c>
      <c r="B208" s="92"/>
      <c r="C208" s="55" t="s">
        <v>105</v>
      </c>
      <c r="D208" s="69" t="s">
        <v>122</v>
      </c>
      <c r="E208" s="69"/>
      <c r="F208" s="69" t="s">
        <v>3</v>
      </c>
      <c r="G208" s="69"/>
      <c r="H208" s="56">
        <f>H209+H217</f>
        <v>0</v>
      </c>
    </row>
    <row r="209" spans="1:8" ht="25.5" customHeight="1" hidden="1">
      <c r="A209" s="51" t="s">
        <v>140</v>
      </c>
      <c r="B209" s="13"/>
      <c r="C209" s="52" t="s">
        <v>105</v>
      </c>
      <c r="D209" s="52" t="s">
        <v>139</v>
      </c>
      <c r="E209" s="61"/>
      <c r="F209" s="61" t="s">
        <v>3</v>
      </c>
      <c r="G209" s="61"/>
      <c r="H209" s="21">
        <f>H210</f>
        <v>0</v>
      </c>
    </row>
    <row r="210" spans="1:8" ht="27" customHeight="1" hidden="1">
      <c r="A210" s="51" t="s">
        <v>125</v>
      </c>
      <c r="B210" s="13"/>
      <c r="C210" s="52" t="s">
        <v>105</v>
      </c>
      <c r="D210" s="52" t="s">
        <v>141</v>
      </c>
      <c r="E210" s="61"/>
      <c r="F210" s="61" t="s">
        <v>3</v>
      </c>
      <c r="G210" s="61"/>
      <c r="H210" s="21">
        <f>H211</f>
        <v>0</v>
      </c>
    </row>
    <row r="211" spans="1:8" ht="26.25" customHeight="1" hidden="1">
      <c r="A211" s="53" t="s">
        <v>115</v>
      </c>
      <c r="B211" s="86"/>
      <c r="C211" s="54" t="s">
        <v>105</v>
      </c>
      <c r="D211" s="54" t="s">
        <v>141</v>
      </c>
      <c r="E211" s="64"/>
      <c r="F211" s="64" t="s">
        <v>3</v>
      </c>
      <c r="G211" s="64"/>
      <c r="H211" s="65">
        <f>H212+H215</f>
        <v>0</v>
      </c>
    </row>
    <row r="212" spans="1:8" ht="15.75" customHeight="1" hidden="1">
      <c r="A212" s="50" t="s">
        <v>4</v>
      </c>
      <c r="B212" s="20"/>
      <c r="C212" s="26" t="s">
        <v>105</v>
      </c>
      <c r="D212" s="26" t="s">
        <v>141</v>
      </c>
      <c r="E212" s="36"/>
      <c r="F212" s="36" t="s">
        <v>5</v>
      </c>
      <c r="G212" s="36"/>
      <c r="H212" s="19">
        <f>H213</f>
        <v>0</v>
      </c>
    </row>
    <row r="213" spans="1:8" ht="15.75" customHeight="1" hidden="1">
      <c r="A213" s="57" t="s">
        <v>35</v>
      </c>
      <c r="B213" s="18"/>
      <c r="C213" s="26" t="s">
        <v>105</v>
      </c>
      <c r="D213" s="26" t="s">
        <v>141</v>
      </c>
      <c r="E213" s="36"/>
      <c r="F213" s="36" t="s">
        <v>10</v>
      </c>
      <c r="G213" s="36"/>
      <c r="H213" s="19">
        <f>H214</f>
        <v>0</v>
      </c>
    </row>
    <row r="214" spans="1:8" ht="15.75" customHeight="1" hidden="1">
      <c r="A214" s="50" t="s">
        <v>36</v>
      </c>
      <c r="B214" s="20"/>
      <c r="C214" s="26" t="s">
        <v>105</v>
      </c>
      <c r="D214" s="26" t="s">
        <v>141</v>
      </c>
      <c r="E214" s="36"/>
      <c r="F214" s="36" t="s">
        <v>18</v>
      </c>
      <c r="G214" s="36"/>
      <c r="H214" s="19"/>
    </row>
    <row r="215" spans="1:8" ht="15.75" customHeight="1" hidden="1">
      <c r="A215" s="50" t="s">
        <v>21</v>
      </c>
      <c r="B215" s="20"/>
      <c r="C215" s="26" t="s">
        <v>105</v>
      </c>
      <c r="D215" s="26" t="s">
        <v>141</v>
      </c>
      <c r="E215" s="36"/>
      <c r="F215" s="36" t="s">
        <v>22</v>
      </c>
      <c r="G215" s="36"/>
      <c r="H215" s="19">
        <f>H216</f>
        <v>0</v>
      </c>
    </row>
    <row r="216" spans="1:8" ht="15.75" customHeight="1" hidden="1">
      <c r="A216" s="50" t="s">
        <v>23</v>
      </c>
      <c r="B216" s="20"/>
      <c r="C216" s="26" t="s">
        <v>105</v>
      </c>
      <c r="D216" s="26" t="s">
        <v>141</v>
      </c>
      <c r="E216" s="36"/>
      <c r="F216" s="36" t="s">
        <v>24</v>
      </c>
      <c r="G216" s="36"/>
      <c r="H216" s="19"/>
    </row>
    <row r="217" spans="1:8" ht="43.5" customHeight="1" hidden="1">
      <c r="A217" s="68" t="s">
        <v>126</v>
      </c>
      <c r="B217" s="90"/>
      <c r="C217" s="52" t="s">
        <v>105</v>
      </c>
      <c r="D217" s="52" t="s">
        <v>124</v>
      </c>
      <c r="E217" s="61"/>
      <c r="F217" s="61" t="s">
        <v>3</v>
      </c>
      <c r="G217" s="61"/>
      <c r="H217" s="21">
        <f>H218</f>
        <v>0</v>
      </c>
    </row>
    <row r="218" spans="1:8" ht="26.25" customHeight="1" hidden="1">
      <c r="A218" s="51" t="s">
        <v>125</v>
      </c>
      <c r="B218" s="13"/>
      <c r="C218" s="52" t="s">
        <v>105</v>
      </c>
      <c r="D218" s="52" t="s">
        <v>106</v>
      </c>
      <c r="E218" s="61"/>
      <c r="F218" s="61" t="s">
        <v>3</v>
      </c>
      <c r="G218" s="61"/>
      <c r="H218" s="21">
        <f>H219</f>
        <v>0</v>
      </c>
    </row>
    <row r="219" spans="1:8" ht="26.25" customHeight="1" hidden="1">
      <c r="A219" s="53" t="s">
        <v>115</v>
      </c>
      <c r="B219" s="86"/>
      <c r="C219" s="54" t="s">
        <v>105</v>
      </c>
      <c r="D219" s="54" t="s">
        <v>106</v>
      </c>
      <c r="E219" s="64"/>
      <c r="F219" s="64" t="s">
        <v>3</v>
      </c>
      <c r="G219" s="64"/>
      <c r="H219" s="65">
        <f>H220+H223</f>
        <v>0</v>
      </c>
    </row>
    <row r="220" spans="1:8" ht="12.75" customHeight="1" hidden="1">
      <c r="A220" s="50" t="s">
        <v>4</v>
      </c>
      <c r="B220" s="20"/>
      <c r="C220" s="26" t="s">
        <v>105</v>
      </c>
      <c r="D220" s="26" t="s">
        <v>106</v>
      </c>
      <c r="E220" s="36"/>
      <c r="F220" s="36" t="s">
        <v>5</v>
      </c>
      <c r="G220" s="36"/>
      <c r="H220" s="19">
        <f>H221</f>
        <v>0</v>
      </c>
    </row>
    <row r="221" spans="1:8" ht="12.75" customHeight="1" hidden="1">
      <c r="A221" s="57" t="s">
        <v>35</v>
      </c>
      <c r="B221" s="18"/>
      <c r="C221" s="26" t="s">
        <v>105</v>
      </c>
      <c r="D221" s="26" t="s">
        <v>106</v>
      </c>
      <c r="E221" s="36"/>
      <c r="F221" s="36" t="s">
        <v>10</v>
      </c>
      <c r="G221" s="36"/>
      <c r="H221" s="19">
        <f>H222</f>
        <v>0</v>
      </c>
    </row>
    <row r="222" spans="1:8" ht="12.75" customHeight="1" hidden="1">
      <c r="A222" s="50" t="s">
        <v>36</v>
      </c>
      <c r="B222" s="20"/>
      <c r="C222" s="26" t="s">
        <v>105</v>
      </c>
      <c r="D222" s="26" t="s">
        <v>106</v>
      </c>
      <c r="E222" s="36"/>
      <c r="F222" s="36" t="s">
        <v>18</v>
      </c>
      <c r="G222" s="36"/>
      <c r="H222" s="19"/>
    </row>
    <row r="223" spans="1:8" ht="15" hidden="1">
      <c r="A223" s="50" t="s">
        <v>21</v>
      </c>
      <c r="B223" s="20"/>
      <c r="C223" s="26" t="s">
        <v>105</v>
      </c>
      <c r="D223" s="26" t="s">
        <v>106</v>
      </c>
      <c r="E223" s="36"/>
      <c r="F223" s="36" t="s">
        <v>22</v>
      </c>
      <c r="G223" s="36"/>
      <c r="H223" s="19">
        <f>H224</f>
        <v>0</v>
      </c>
    </row>
    <row r="224" spans="1:8" ht="15" hidden="1">
      <c r="A224" s="50" t="s">
        <v>23</v>
      </c>
      <c r="B224" s="20"/>
      <c r="C224" s="26" t="s">
        <v>105</v>
      </c>
      <c r="D224" s="26" t="s">
        <v>106</v>
      </c>
      <c r="E224" s="36"/>
      <c r="F224" s="36" t="s">
        <v>24</v>
      </c>
      <c r="G224" s="36"/>
      <c r="H224" s="19"/>
    </row>
    <row r="225" spans="1:8" ht="29.25" customHeight="1">
      <c r="A225" s="23" t="s">
        <v>182</v>
      </c>
      <c r="B225" s="20">
        <v>737</v>
      </c>
      <c r="C225" s="26" t="s">
        <v>105</v>
      </c>
      <c r="D225" s="36" t="s">
        <v>164</v>
      </c>
      <c r="E225" s="36"/>
      <c r="F225" s="36" t="s">
        <v>3</v>
      </c>
      <c r="G225" s="19">
        <f aca="true" t="shared" si="14" ref="G225:H228">G226</f>
        <v>291.3</v>
      </c>
      <c r="H225" s="19">
        <f t="shared" si="14"/>
        <v>291.3</v>
      </c>
    </row>
    <row r="226" spans="1:8" ht="45" customHeight="1">
      <c r="A226" s="23" t="s">
        <v>128</v>
      </c>
      <c r="B226" s="20">
        <v>737</v>
      </c>
      <c r="C226" s="26" t="s">
        <v>105</v>
      </c>
      <c r="D226" s="26" t="s">
        <v>154</v>
      </c>
      <c r="E226" s="36"/>
      <c r="F226" s="36" t="s">
        <v>3</v>
      </c>
      <c r="G226" s="19">
        <f t="shared" si="14"/>
        <v>291.3</v>
      </c>
      <c r="H226" s="19">
        <f t="shared" si="14"/>
        <v>291.3</v>
      </c>
    </row>
    <row r="227" spans="1:8" ht="41.25" customHeight="1">
      <c r="A227" s="23" t="s">
        <v>112</v>
      </c>
      <c r="B227" s="20">
        <v>737</v>
      </c>
      <c r="C227" s="26" t="s">
        <v>105</v>
      </c>
      <c r="D227" s="26" t="s">
        <v>155</v>
      </c>
      <c r="E227" s="36"/>
      <c r="F227" s="36"/>
      <c r="G227" s="19">
        <f t="shared" si="14"/>
        <v>291.3</v>
      </c>
      <c r="H227" s="19">
        <f t="shared" si="14"/>
        <v>291.3</v>
      </c>
    </row>
    <row r="228" spans="1:8" ht="30" customHeight="1">
      <c r="A228" s="23" t="s">
        <v>136</v>
      </c>
      <c r="B228" s="20">
        <v>737</v>
      </c>
      <c r="C228" s="26" t="s">
        <v>105</v>
      </c>
      <c r="D228" s="26" t="s">
        <v>184</v>
      </c>
      <c r="E228" s="36"/>
      <c r="F228" s="36"/>
      <c r="G228" s="19">
        <f t="shared" si="14"/>
        <v>291.3</v>
      </c>
      <c r="H228" s="19">
        <f t="shared" si="14"/>
        <v>291.3</v>
      </c>
    </row>
    <row r="229" spans="1:8" ht="39.75" customHeight="1">
      <c r="A229" s="23" t="s">
        <v>165</v>
      </c>
      <c r="B229" s="20">
        <v>737</v>
      </c>
      <c r="C229" s="26" t="s">
        <v>105</v>
      </c>
      <c r="D229" s="26" t="s">
        <v>184</v>
      </c>
      <c r="E229" s="36" t="s">
        <v>5</v>
      </c>
      <c r="F229" s="36"/>
      <c r="G229" s="19">
        <f>G232+G233+G234+G230+G231</f>
        <v>291.3</v>
      </c>
      <c r="H229" s="19">
        <f>H232+H233+H234+H230+H231</f>
        <v>291.3</v>
      </c>
    </row>
    <row r="230" spans="1:8" ht="15" hidden="1">
      <c r="A230" s="23"/>
      <c r="B230" s="20"/>
      <c r="C230" s="26"/>
      <c r="D230" s="26"/>
      <c r="E230" s="36"/>
      <c r="F230" s="36" t="s">
        <v>12</v>
      </c>
      <c r="G230" s="36"/>
      <c r="H230" s="19"/>
    </row>
    <row r="231" spans="1:8" ht="15" hidden="1">
      <c r="A231" s="23"/>
      <c r="B231" s="20"/>
      <c r="C231" s="26"/>
      <c r="D231" s="26"/>
      <c r="E231" s="36"/>
      <c r="F231" s="36" t="s">
        <v>17</v>
      </c>
      <c r="G231" s="36" t="s">
        <v>729</v>
      </c>
      <c r="H231" s="19">
        <v>291.3</v>
      </c>
    </row>
    <row r="232" spans="1:8" ht="15" hidden="1">
      <c r="A232" s="23"/>
      <c r="B232" s="20"/>
      <c r="C232" s="26"/>
      <c r="D232" s="26"/>
      <c r="E232" s="36"/>
      <c r="F232" s="36" t="s">
        <v>18</v>
      </c>
      <c r="G232" s="36"/>
      <c r="H232" s="19"/>
    </row>
    <row r="233" spans="1:8" ht="15" hidden="1">
      <c r="A233" s="23"/>
      <c r="B233" s="20"/>
      <c r="C233" s="26"/>
      <c r="D233" s="26"/>
      <c r="E233" s="36" t="s">
        <v>107</v>
      </c>
      <c r="F233" s="36" t="s">
        <v>24</v>
      </c>
      <c r="G233" s="36"/>
      <c r="H233" s="19"/>
    </row>
    <row r="234" spans="1:8" ht="15" hidden="1">
      <c r="A234" s="23"/>
      <c r="B234" s="20"/>
      <c r="C234" s="26"/>
      <c r="D234" s="26"/>
      <c r="E234" s="36"/>
      <c r="F234" s="36" t="s">
        <v>26</v>
      </c>
      <c r="G234" s="36"/>
      <c r="H234" s="19"/>
    </row>
    <row r="235" spans="1:8" ht="22.5" customHeight="1" hidden="1">
      <c r="A235" s="23" t="s">
        <v>125</v>
      </c>
      <c r="B235" s="20"/>
      <c r="C235" s="26" t="s">
        <v>105</v>
      </c>
      <c r="D235" s="26" t="s">
        <v>174</v>
      </c>
      <c r="E235" s="36"/>
      <c r="F235" s="36" t="s">
        <v>3</v>
      </c>
      <c r="G235" s="36"/>
      <c r="H235" s="19">
        <f>H236</f>
        <v>0</v>
      </c>
    </row>
    <row r="236" spans="1:8" ht="30" hidden="1">
      <c r="A236" s="23" t="s">
        <v>140</v>
      </c>
      <c r="B236" s="20"/>
      <c r="C236" s="26" t="s">
        <v>105</v>
      </c>
      <c r="D236" s="26" t="s">
        <v>467</v>
      </c>
      <c r="E236" s="36"/>
      <c r="F236" s="36" t="s">
        <v>3</v>
      </c>
      <c r="G236" s="36"/>
      <c r="H236" s="19">
        <f>H238</f>
        <v>0</v>
      </c>
    </row>
    <row r="237" spans="1:8" ht="30" hidden="1">
      <c r="A237" s="23" t="s">
        <v>125</v>
      </c>
      <c r="B237" s="20"/>
      <c r="C237" s="26" t="s">
        <v>105</v>
      </c>
      <c r="D237" s="26" t="s">
        <v>468</v>
      </c>
      <c r="E237" s="36"/>
      <c r="F237" s="36" t="s">
        <v>5</v>
      </c>
      <c r="G237" s="36"/>
      <c r="H237" s="19">
        <f>H238</f>
        <v>0</v>
      </c>
    </row>
    <row r="238" spans="1:8" ht="45" hidden="1">
      <c r="A238" s="23" t="s">
        <v>165</v>
      </c>
      <c r="B238" s="20"/>
      <c r="C238" s="26" t="s">
        <v>105</v>
      </c>
      <c r="D238" s="26" t="s">
        <v>468</v>
      </c>
      <c r="E238" s="36" t="s">
        <v>5</v>
      </c>
      <c r="F238" s="36" t="s">
        <v>10</v>
      </c>
      <c r="G238" s="36"/>
      <c r="H238" s="19">
        <f>H240</f>
        <v>0</v>
      </c>
    </row>
    <row r="239" spans="1:8" ht="15" hidden="1">
      <c r="A239" s="23" t="s">
        <v>36</v>
      </c>
      <c r="B239" s="20"/>
      <c r="C239" s="26" t="s">
        <v>105</v>
      </c>
      <c r="D239" s="26" t="s">
        <v>468</v>
      </c>
      <c r="E239" s="36"/>
      <c r="F239" s="36" t="s">
        <v>18</v>
      </c>
      <c r="G239" s="36"/>
      <c r="H239" s="19"/>
    </row>
    <row r="240" spans="1:8" ht="15" hidden="1">
      <c r="A240" s="23" t="s">
        <v>21</v>
      </c>
      <c r="B240" s="20"/>
      <c r="C240" s="26" t="s">
        <v>105</v>
      </c>
      <c r="D240" s="26" t="s">
        <v>468</v>
      </c>
      <c r="E240" s="36"/>
      <c r="F240" s="36" t="s">
        <v>22</v>
      </c>
      <c r="G240" s="36"/>
      <c r="H240" s="19">
        <f>H241</f>
        <v>0</v>
      </c>
    </row>
    <row r="241" spans="1:8" ht="15" hidden="1">
      <c r="A241" s="23" t="s">
        <v>25</v>
      </c>
      <c r="B241" s="20"/>
      <c r="C241" s="26" t="s">
        <v>105</v>
      </c>
      <c r="D241" s="26" t="s">
        <v>468</v>
      </c>
      <c r="E241" s="36"/>
      <c r="F241" s="36" t="s">
        <v>26</v>
      </c>
      <c r="G241" s="36"/>
      <c r="H241" s="19"/>
    </row>
    <row r="242" spans="1:8" ht="18" customHeight="1">
      <c r="A242" s="51" t="s">
        <v>31</v>
      </c>
      <c r="B242" s="13">
        <v>737</v>
      </c>
      <c r="C242" s="52" t="s">
        <v>84</v>
      </c>
      <c r="D242" s="52" t="s">
        <v>153</v>
      </c>
      <c r="E242" s="61"/>
      <c r="F242" s="61" t="s">
        <v>3</v>
      </c>
      <c r="G242" s="21">
        <f>G252+G261</f>
        <v>4509.2</v>
      </c>
      <c r="H242" s="21">
        <f>H252+H261</f>
        <v>4410.2</v>
      </c>
    </row>
    <row r="243" spans="1:8" ht="47.25" hidden="1">
      <c r="A243" s="68" t="s">
        <v>71</v>
      </c>
      <c r="B243" s="90"/>
      <c r="C243" s="55" t="s">
        <v>84</v>
      </c>
      <c r="D243" s="55" t="s">
        <v>70</v>
      </c>
      <c r="E243" s="69"/>
      <c r="F243" s="69" t="s">
        <v>3</v>
      </c>
      <c r="G243" s="69"/>
      <c r="H243" s="56">
        <f>H244+H248</f>
        <v>0</v>
      </c>
    </row>
    <row r="244" spans="1:8" ht="15.75" hidden="1">
      <c r="A244" s="70" t="s">
        <v>69</v>
      </c>
      <c r="B244" s="91"/>
      <c r="C244" s="54" t="s">
        <v>84</v>
      </c>
      <c r="D244" s="54" t="s">
        <v>70</v>
      </c>
      <c r="E244" s="64"/>
      <c r="F244" s="64" t="s">
        <v>3</v>
      </c>
      <c r="G244" s="64"/>
      <c r="H244" s="65">
        <f>H245</f>
        <v>0</v>
      </c>
    </row>
    <row r="245" spans="1:8" ht="14.25" customHeight="1" hidden="1">
      <c r="A245" s="50" t="s">
        <v>4</v>
      </c>
      <c r="B245" s="20"/>
      <c r="C245" s="26" t="s">
        <v>84</v>
      </c>
      <c r="D245" s="26" t="s">
        <v>70</v>
      </c>
      <c r="E245" s="36"/>
      <c r="F245" s="36" t="s">
        <v>5</v>
      </c>
      <c r="G245" s="36"/>
      <c r="H245" s="19">
        <f>H246</f>
        <v>0</v>
      </c>
    </row>
    <row r="246" spans="1:8" ht="15.75" customHeight="1" hidden="1">
      <c r="A246" s="57" t="s">
        <v>35</v>
      </c>
      <c r="B246" s="18"/>
      <c r="C246" s="26" t="s">
        <v>84</v>
      </c>
      <c r="D246" s="36" t="s">
        <v>70</v>
      </c>
      <c r="E246" s="36"/>
      <c r="F246" s="36" t="s">
        <v>10</v>
      </c>
      <c r="G246" s="36"/>
      <c r="H246" s="19">
        <f>H247</f>
        <v>0</v>
      </c>
    </row>
    <row r="247" spans="1:8" ht="15.75" customHeight="1" hidden="1">
      <c r="A247" s="50" t="s">
        <v>36</v>
      </c>
      <c r="B247" s="20"/>
      <c r="C247" s="26" t="s">
        <v>84</v>
      </c>
      <c r="D247" s="26" t="s">
        <v>70</v>
      </c>
      <c r="E247" s="26"/>
      <c r="F247" s="26" t="s">
        <v>18</v>
      </c>
      <c r="G247" s="26"/>
      <c r="H247" s="19"/>
    </row>
    <row r="248" spans="1:8" ht="15.75" customHeight="1" hidden="1">
      <c r="A248" s="70" t="s">
        <v>37</v>
      </c>
      <c r="B248" s="91"/>
      <c r="C248" s="54" t="s">
        <v>84</v>
      </c>
      <c r="D248" s="54" t="s">
        <v>70</v>
      </c>
      <c r="E248" s="64"/>
      <c r="F248" s="64" t="s">
        <v>3</v>
      </c>
      <c r="G248" s="64"/>
      <c r="H248" s="65">
        <f>H249</f>
        <v>0</v>
      </c>
    </row>
    <row r="249" spans="1:8" ht="12.75" customHeight="1" hidden="1">
      <c r="A249" s="50" t="s">
        <v>4</v>
      </c>
      <c r="B249" s="20"/>
      <c r="C249" s="26" t="s">
        <v>84</v>
      </c>
      <c r="D249" s="26" t="s">
        <v>70</v>
      </c>
      <c r="E249" s="36"/>
      <c r="F249" s="36" t="s">
        <v>5</v>
      </c>
      <c r="G249" s="36"/>
      <c r="H249" s="19">
        <f>H250</f>
        <v>0</v>
      </c>
    </row>
    <row r="250" spans="1:8" ht="11.25" customHeight="1" hidden="1">
      <c r="A250" s="57" t="s">
        <v>35</v>
      </c>
      <c r="B250" s="18"/>
      <c r="C250" s="26" t="s">
        <v>84</v>
      </c>
      <c r="D250" s="36" t="s">
        <v>70</v>
      </c>
      <c r="E250" s="36"/>
      <c r="F250" s="36" t="s">
        <v>10</v>
      </c>
      <c r="G250" s="36"/>
      <c r="H250" s="19">
        <f>H251</f>
        <v>0</v>
      </c>
    </row>
    <row r="251" spans="1:8" ht="13.5" customHeight="1" hidden="1">
      <c r="A251" s="50" t="s">
        <v>36</v>
      </c>
      <c r="B251" s="20"/>
      <c r="C251" s="26" t="s">
        <v>84</v>
      </c>
      <c r="D251" s="26" t="s">
        <v>70</v>
      </c>
      <c r="E251" s="26"/>
      <c r="F251" s="26" t="s">
        <v>18</v>
      </c>
      <c r="G251" s="26"/>
      <c r="H251" s="19"/>
    </row>
    <row r="252" spans="1:8" ht="19.5" customHeight="1" hidden="1">
      <c r="A252" s="50" t="s">
        <v>123</v>
      </c>
      <c r="B252" s="20"/>
      <c r="C252" s="26" t="s">
        <v>84</v>
      </c>
      <c r="D252" s="26" t="s">
        <v>174</v>
      </c>
      <c r="E252" s="26"/>
      <c r="F252" s="26"/>
      <c r="G252" s="26"/>
      <c r="H252" s="19">
        <f>H253</f>
        <v>0</v>
      </c>
    </row>
    <row r="253" spans="1:8" ht="36" customHeight="1" hidden="1">
      <c r="A253" s="50" t="s">
        <v>469</v>
      </c>
      <c r="B253" s="20"/>
      <c r="C253" s="26" t="s">
        <v>84</v>
      </c>
      <c r="D253" s="26" t="s">
        <v>470</v>
      </c>
      <c r="E253" s="36"/>
      <c r="F253" s="36" t="s">
        <v>3</v>
      </c>
      <c r="G253" s="36"/>
      <c r="H253" s="19">
        <f>H254</f>
        <v>0</v>
      </c>
    </row>
    <row r="254" spans="1:8" ht="33" customHeight="1" hidden="1">
      <c r="A254" s="50" t="s">
        <v>125</v>
      </c>
      <c r="B254" s="20"/>
      <c r="C254" s="26" t="s">
        <v>84</v>
      </c>
      <c r="D254" s="26" t="s">
        <v>471</v>
      </c>
      <c r="E254" s="36"/>
      <c r="F254" s="36" t="s">
        <v>3</v>
      </c>
      <c r="G254" s="36"/>
      <c r="H254" s="19">
        <f>H255</f>
        <v>0</v>
      </c>
    </row>
    <row r="255" spans="1:8" ht="42" customHeight="1" hidden="1">
      <c r="A255" s="73" t="s">
        <v>472</v>
      </c>
      <c r="B255" s="95"/>
      <c r="C255" s="26" t="s">
        <v>84</v>
      </c>
      <c r="D255" s="26" t="s">
        <v>473</v>
      </c>
      <c r="E255" s="36"/>
      <c r="F255" s="36" t="s">
        <v>3</v>
      </c>
      <c r="G255" s="36"/>
      <c r="H255" s="19">
        <f>H256+H259</f>
        <v>0</v>
      </c>
    </row>
    <row r="256" spans="1:8" ht="30.75" customHeight="1" hidden="1">
      <c r="A256" s="73" t="s">
        <v>165</v>
      </c>
      <c r="B256" s="95"/>
      <c r="C256" s="26" t="s">
        <v>84</v>
      </c>
      <c r="D256" s="26" t="s">
        <v>473</v>
      </c>
      <c r="E256" s="36" t="s">
        <v>5</v>
      </c>
      <c r="F256" s="36" t="s">
        <v>5</v>
      </c>
      <c r="G256" s="36"/>
      <c r="H256" s="19">
        <f>H257</f>
        <v>0</v>
      </c>
    </row>
    <row r="257" spans="1:8" ht="13.5" customHeight="1" hidden="1">
      <c r="A257" s="57" t="s">
        <v>35</v>
      </c>
      <c r="B257" s="18"/>
      <c r="C257" s="26" t="s">
        <v>84</v>
      </c>
      <c r="D257" s="26" t="s">
        <v>106</v>
      </c>
      <c r="E257" s="36" t="s">
        <v>107</v>
      </c>
      <c r="F257" s="36" t="s">
        <v>10</v>
      </c>
      <c r="G257" s="36"/>
      <c r="H257" s="19">
        <f>H258</f>
        <v>0</v>
      </c>
    </row>
    <row r="258" spans="1:8" ht="13.5" customHeight="1" hidden="1">
      <c r="A258" s="50" t="s">
        <v>36</v>
      </c>
      <c r="B258" s="20"/>
      <c r="C258" s="26" t="s">
        <v>84</v>
      </c>
      <c r="D258" s="26" t="s">
        <v>106</v>
      </c>
      <c r="E258" s="36" t="s">
        <v>107</v>
      </c>
      <c r="F258" s="36" t="s">
        <v>18</v>
      </c>
      <c r="G258" s="36"/>
      <c r="H258" s="19"/>
    </row>
    <row r="259" spans="1:8" ht="13.5" customHeight="1" hidden="1">
      <c r="A259" s="50" t="s">
        <v>21</v>
      </c>
      <c r="B259" s="20"/>
      <c r="C259" s="26" t="s">
        <v>84</v>
      </c>
      <c r="D259" s="26" t="s">
        <v>106</v>
      </c>
      <c r="E259" s="36" t="s">
        <v>107</v>
      </c>
      <c r="F259" s="36" t="s">
        <v>22</v>
      </c>
      <c r="G259" s="36"/>
      <c r="H259" s="19">
        <f>H260</f>
        <v>0</v>
      </c>
    </row>
    <row r="260" spans="1:8" ht="13.5" customHeight="1" hidden="1">
      <c r="A260" s="50" t="s">
        <v>23</v>
      </c>
      <c r="B260" s="20"/>
      <c r="C260" s="26" t="s">
        <v>84</v>
      </c>
      <c r="D260" s="26" t="s">
        <v>106</v>
      </c>
      <c r="E260" s="36" t="s">
        <v>107</v>
      </c>
      <c r="F260" s="36" t="s">
        <v>24</v>
      </c>
      <c r="G260" s="36"/>
      <c r="H260" s="19"/>
    </row>
    <row r="261" spans="1:8" ht="30" customHeight="1">
      <c r="A261" s="50" t="s">
        <v>168</v>
      </c>
      <c r="B261" s="20">
        <v>737</v>
      </c>
      <c r="C261" s="26" t="s">
        <v>84</v>
      </c>
      <c r="D261" s="26" t="s">
        <v>164</v>
      </c>
      <c r="E261" s="36"/>
      <c r="F261" s="36"/>
      <c r="G261" s="19">
        <f>G266+G304</f>
        <v>4509.2</v>
      </c>
      <c r="H261" s="19">
        <f>H266+H304</f>
        <v>4410.2</v>
      </c>
    </row>
    <row r="262" spans="1:8" ht="45" hidden="1">
      <c r="A262" s="50" t="s">
        <v>144</v>
      </c>
      <c r="B262" s="20"/>
      <c r="C262" s="26" t="s">
        <v>84</v>
      </c>
      <c r="D262" s="26" t="s">
        <v>145</v>
      </c>
      <c r="E262" s="36"/>
      <c r="F262" s="36" t="s">
        <v>3</v>
      </c>
      <c r="G262" s="36"/>
      <c r="H262" s="19">
        <f>H263</f>
        <v>0</v>
      </c>
    </row>
    <row r="263" spans="1:8" ht="45" hidden="1">
      <c r="A263" s="73" t="s">
        <v>115</v>
      </c>
      <c r="B263" s="95"/>
      <c r="C263" s="26" t="s">
        <v>84</v>
      </c>
      <c r="D263" s="26" t="s">
        <v>145</v>
      </c>
      <c r="E263" s="36"/>
      <c r="F263" s="36" t="s">
        <v>3</v>
      </c>
      <c r="G263" s="36"/>
      <c r="H263" s="19">
        <f>H264</f>
        <v>0</v>
      </c>
    </row>
    <row r="264" spans="1:8" ht="15" hidden="1">
      <c r="A264" s="50" t="s">
        <v>4</v>
      </c>
      <c r="B264" s="20"/>
      <c r="C264" s="26" t="s">
        <v>84</v>
      </c>
      <c r="D264" s="26" t="s">
        <v>145</v>
      </c>
      <c r="E264" s="36"/>
      <c r="F264" s="36" t="s">
        <v>5</v>
      </c>
      <c r="G264" s="36"/>
      <c r="H264" s="19">
        <f>H265</f>
        <v>0</v>
      </c>
    </row>
    <row r="265" spans="1:8" ht="15" hidden="1">
      <c r="A265" s="50" t="s">
        <v>23</v>
      </c>
      <c r="B265" s="20"/>
      <c r="C265" s="26" t="s">
        <v>84</v>
      </c>
      <c r="D265" s="36" t="s">
        <v>145</v>
      </c>
      <c r="E265" s="36"/>
      <c r="F265" s="36" t="s">
        <v>18</v>
      </c>
      <c r="G265" s="36"/>
      <c r="H265" s="19"/>
    </row>
    <row r="266" spans="1:9" ht="42" customHeight="1">
      <c r="A266" s="50" t="s">
        <v>128</v>
      </c>
      <c r="B266" s="20">
        <v>737</v>
      </c>
      <c r="C266" s="26" t="s">
        <v>84</v>
      </c>
      <c r="D266" s="36" t="s">
        <v>154</v>
      </c>
      <c r="E266" s="36"/>
      <c r="F266" s="36"/>
      <c r="G266" s="19">
        <f>G267+G300</f>
        <v>4509.2</v>
      </c>
      <c r="H266" s="19">
        <f>H267+H300</f>
        <v>4410.2</v>
      </c>
      <c r="I266" s="9"/>
    </row>
    <row r="267" spans="1:8" ht="42" customHeight="1">
      <c r="A267" s="50" t="s">
        <v>112</v>
      </c>
      <c r="B267" s="20">
        <v>737</v>
      </c>
      <c r="C267" s="26" t="s">
        <v>84</v>
      </c>
      <c r="D267" s="36" t="s">
        <v>155</v>
      </c>
      <c r="E267" s="36"/>
      <c r="F267" s="36"/>
      <c r="G267" s="19">
        <f>G268</f>
        <v>4509.2</v>
      </c>
      <c r="H267" s="19">
        <f>H268</f>
        <v>4410.2</v>
      </c>
    </row>
    <row r="268" spans="1:8" ht="27.75" customHeight="1">
      <c r="A268" s="50" t="s">
        <v>133</v>
      </c>
      <c r="B268" s="20">
        <v>737</v>
      </c>
      <c r="C268" s="26" t="s">
        <v>84</v>
      </c>
      <c r="D268" s="26" t="s">
        <v>175</v>
      </c>
      <c r="E268" s="36"/>
      <c r="F268" s="36"/>
      <c r="G268" s="19">
        <f>G269+G285+G279</f>
        <v>4509.2</v>
      </c>
      <c r="H268" s="19">
        <f>H269+H285+H279</f>
        <v>4410.2</v>
      </c>
    </row>
    <row r="269" spans="1:8" ht="18" customHeight="1">
      <c r="A269" s="57" t="s">
        <v>32</v>
      </c>
      <c r="B269" s="18">
        <v>737</v>
      </c>
      <c r="C269" s="26" t="s">
        <v>84</v>
      </c>
      <c r="D269" s="26" t="s">
        <v>176</v>
      </c>
      <c r="E269" s="36"/>
      <c r="F269" s="36"/>
      <c r="G269" s="19">
        <f>G270</f>
        <v>2336.8</v>
      </c>
      <c r="H269" s="19">
        <f>H270</f>
        <v>2336.8</v>
      </c>
    </row>
    <row r="270" spans="1:8" ht="43.5" customHeight="1">
      <c r="A270" s="73" t="s">
        <v>165</v>
      </c>
      <c r="B270" s="95">
        <v>737</v>
      </c>
      <c r="C270" s="26" t="s">
        <v>84</v>
      </c>
      <c r="D270" s="26" t="s">
        <v>176</v>
      </c>
      <c r="E270" s="36" t="s">
        <v>5</v>
      </c>
      <c r="F270" s="36"/>
      <c r="G270" s="19">
        <f>G271+G276</f>
        <v>2336.8</v>
      </c>
      <c r="H270" s="19">
        <f>H271+H276</f>
        <v>2336.8</v>
      </c>
    </row>
    <row r="271" spans="1:8" ht="15" hidden="1">
      <c r="A271" s="50" t="s">
        <v>4</v>
      </c>
      <c r="B271" s="20"/>
      <c r="C271" s="26" t="s">
        <v>84</v>
      </c>
      <c r="D271" s="26" t="s">
        <v>176</v>
      </c>
      <c r="E271" s="36" t="s">
        <v>107</v>
      </c>
      <c r="F271" s="36" t="s">
        <v>5</v>
      </c>
      <c r="G271" s="19">
        <f>G272</f>
        <v>2336.8</v>
      </c>
      <c r="H271" s="19">
        <f>H272</f>
        <v>2336.8</v>
      </c>
    </row>
    <row r="272" spans="1:8" ht="15" hidden="1">
      <c r="A272" s="50" t="s">
        <v>41</v>
      </c>
      <c r="B272" s="20"/>
      <c r="C272" s="26" t="s">
        <v>84</v>
      </c>
      <c r="D272" s="26" t="s">
        <v>176</v>
      </c>
      <c r="E272" s="36" t="s">
        <v>107</v>
      </c>
      <c r="F272" s="36" t="s">
        <v>10</v>
      </c>
      <c r="G272" s="19">
        <f>G273+G274+G275</f>
        <v>2336.8</v>
      </c>
      <c r="H272" s="19">
        <f>H273+H274+H275</f>
        <v>2336.8</v>
      </c>
    </row>
    <row r="273" spans="1:8" ht="15" hidden="1">
      <c r="A273" s="57" t="s">
        <v>15</v>
      </c>
      <c r="B273" s="18"/>
      <c r="C273" s="26" t="s">
        <v>84</v>
      </c>
      <c r="D273" s="26" t="s">
        <v>176</v>
      </c>
      <c r="E273" s="36" t="s">
        <v>107</v>
      </c>
      <c r="F273" s="36" t="s">
        <v>16</v>
      </c>
      <c r="G273" s="36" t="s">
        <v>711</v>
      </c>
      <c r="H273" s="19">
        <v>1608.1</v>
      </c>
    </row>
    <row r="274" spans="1:8" ht="15" hidden="1">
      <c r="A274" s="50" t="s">
        <v>43</v>
      </c>
      <c r="B274" s="20"/>
      <c r="C274" s="26" t="s">
        <v>84</v>
      </c>
      <c r="D274" s="26" t="s">
        <v>176</v>
      </c>
      <c r="E274" s="36" t="s">
        <v>107</v>
      </c>
      <c r="F274" s="36" t="s">
        <v>17</v>
      </c>
      <c r="G274" s="36" t="s">
        <v>474</v>
      </c>
      <c r="H274" s="19">
        <v>728.7</v>
      </c>
    </row>
    <row r="275" spans="1:8" ht="15" hidden="1">
      <c r="A275" s="50" t="s">
        <v>36</v>
      </c>
      <c r="B275" s="20"/>
      <c r="C275" s="26" t="s">
        <v>84</v>
      </c>
      <c r="D275" s="26" t="s">
        <v>176</v>
      </c>
      <c r="E275" s="36" t="s">
        <v>107</v>
      </c>
      <c r="F275" s="36" t="s">
        <v>18</v>
      </c>
      <c r="G275" s="36"/>
      <c r="H275" s="19"/>
    </row>
    <row r="276" spans="1:8" ht="15" hidden="1">
      <c r="A276" s="50" t="s">
        <v>21</v>
      </c>
      <c r="B276" s="20"/>
      <c r="C276" s="26" t="s">
        <v>84</v>
      </c>
      <c r="D276" s="26" t="s">
        <v>176</v>
      </c>
      <c r="E276" s="26" t="s">
        <v>107</v>
      </c>
      <c r="F276" s="18">
        <v>300</v>
      </c>
      <c r="G276" s="18"/>
      <c r="H276" s="19">
        <f>H277+H278</f>
        <v>0</v>
      </c>
    </row>
    <row r="277" spans="1:8" ht="15" hidden="1">
      <c r="A277" s="50" t="s">
        <v>23</v>
      </c>
      <c r="B277" s="20"/>
      <c r="C277" s="26" t="s">
        <v>84</v>
      </c>
      <c r="D277" s="26" t="s">
        <v>176</v>
      </c>
      <c r="E277" s="26" t="s">
        <v>107</v>
      </c>
      <c r="F277" s="18">
        <v>310</v>
      </c>
      <c r="G277" s="18"/>
      <c r="H277" s="19"/>
    </row>
    <row r="278" spans="1:8" ht="15" hidden="1">
      <c r="A278" s="63" t="s">
        <v>25</v>
      </c>
      <c r="B278" s="30"/>
      <c r="C278" s="26" t="s">
        <v>84</v>
      </c>
      <c r="D278" s="26" t="s">
        <v>176</v>
      </c>
      <c r="E278" s="26" t="s">
        <v>107</v>
      </c>
      <c r="F278" s="18">
        <v>340</v>
      </c>
      <c r="G278" s="18"/>
      <c r="H278" s="19"/>
    </row>
    <row r="279" spans="1:8" ht="15" customHeight="1">
      <c r="A279" s="50" t="s">
        <v>51</v>
      </c>
      <c r="B279" s="20">
        <v>737</v>
      </c>
      <c r="C279" s="26" t="s">
        <v>84</v>
      </c>
      <c r="D279" s="26" t="s">
        <v>183</v>
      </c>
      <c r="E279" s="36"/>
      <c r="F279" s="36"/>
      <c r="G279" s="19">
        <f aca="true" t="shared" si="15" ref="G279:H281">G280</f>
        <v>369.3</v>
      </c>
      <c r="H279" s="19">
        <f t="shared" si="15"/>
        <v>369.3</v>
      </c>
    </row>
    <row r="280" spans="1:8" ht="28.5" customHeight="1">
      <c r="A280" s="73" t="s">
        <v>165</v>
      </c>
      <c r="B280" s="95">
        <v>737</v>
      </c>
      <c r="C280" s="26" t="s">
        <v>84</v>
      </c>
      <c r="D280" s="26" t="s">
        <v>183</v>
      </c>
      <c r="E280" s="36" t="s">
        <v>5</v>
      </c>
      <c r="F280" s="36"/>
      <c r="G280" s="19">
        <f t="shared" si="15"/>
        <v>369.3</v>
      </c>
      <c r="H280" s="19">
        <f t="shared" si="15"/>
        <v>369.3</v>
      </c>
    </row>
    <row r="281" spans="1:8" ht="14.25" customHeight="1" hidden="1">
      <c r="A281" s="50" t="s">
        <v>4</v>
      </c>
      <c r="B281" s="20"/>
      <c r="C281" s="26" t="s">
        <v>84</v>
      </c>
      <c r="D281" s="26" t="s">
        <v>483</v>
      </c>
      <c r="E281" s="36" t="s">
        <v>107</v>
      </c>
      <c r="F281" s="36" t="s">
        <v>5</v>
      </c>
      <c r="G281" s="19">
        <f t="shared" si="15"/>
        <v>369.3</v>
      </c>
      <c r="H281" s="19">
        <f t="shared" si="15"/>
        <v>369.3</v>
      </c>
    </row>
    <row r="282" spans="1:8" ht="14.25" customHeight="1" hidden="1">
      <c r="A282" s="57" t="s">
        <v>35</v>
      </c>
      <c r="B282" s="18"/>
      <c r="C282" s="26" t="s">
        <v>84</v>
      </c>
      <c r="D282" s="36" t="s">
        <v>483</v>
      </c>
      <c r="E282" s="36" t="s">
        <v>107</v>
      </c>
      <c r="F282" s="36" t="s">
        <v>10</v>
      </c>
      <c r="G282" s="19">
        <f>G283+G284</f>
        <v>369.3</v>
      </c>
      <c r="H282" s="19">
        <f>H283+H284</f>
        <v>369.3</v>
      </c>
    </row>
    <row r="283" spans="1:8" ht="15" customHeight="1" hidden="1">
      <c r="A283" s="50" t="s">
        <v>43</v>
      </c>
      <c r="B283" s="20"/>
      <c r="C283" s="26" t="s">
        <v>84</v>
      </c>
      <c r="D283" s="26" t="s">
        <v>483</v>
      </c>
      <c r="E283" s="26" t="s">
        <v>107</v>
      </c>
      <c r="F283" s="26" t="s">
        <v>17</v>
      </c>
      <c r="G283" s="26"/>
      <c r="H283" s="19"/>
    </row>
    <row r="284" spans="1:8" ht="15" hidden="1">
      <c r="A284" s="50" t="s">
        <v>36</v>
      </c>
      <c r="B284" s="20"/>
      <c r="C284" s="26" t="s">
        <v>84</v>
      </c>
      <c r="D284" s="26" t="s">
        <v>483</v>
      </c>
      <c r="E284" s="26" t="s">
        <v>107</v>
      </c>
      <c r="F284" s="26" t="s">
        <v>18</v>
      </c>
      <c r="G284" s="19">
        <v>369.3</v>
      </c>
      <c r="H284" s="19">
        <v>369.3</v>
      </c>
    </row>
    <row r="285" spans="1:8" ht="36.75" customHeight="1">
      <c r="A285" s="50" t="s">
        <v>50</v>
      </c>
      <c r="B285" s="20">
        <v>737</v>
      </c>
      <c r="C285" s="26" t="s">
        <v>84</v>
      </c>
      <c r="D285" s="26" t="s">
        <v>177</v>
      </c>
      <c r="E285" s="26"/>
      <c r="F285" s="26"/>
      <c r="G285" s="19">
        <f>G291</f>
        <v>1803.1</v>
      </c>
      <c r="H285" s="19">
        <f>H291</f>
        <v>1704.1</v>
      </c>
    </row>
    <row r="286" spans="1:8" ht="65.25" customHeight="1" hidden="1">
      <c r="A286" s="50" t="s">
        <v>157</v>
      </c>
      <c r="B286" s="20"/>
      <c r="C286" s="26" t="s">
        <v>84</v>
      </c>
      <c r="D286" s="26" t="s">
        <v>177</v>
      </c>
      <c r="E286" s="26" t="s">
        <v>158</v>
      </c>
      <c r="F286" s="26" t="s">
        <v>3</v>
      </c>
      <c r="G286" s="26"/>
      <c r="H286" s="19">
        <f>H287</f>
        <v>0</v>
      </c>
    </row>
    <row r="287" spans="1:8" ht="15" customHeight="1" hidden="1">
      <c r="A287" s="50" t="s">
        <v>4</v>
      </c>
      <c r="B287" s="20"/>
      <c r="C287" s="26" t="s">
        <v>84</v>
      </c>
      <c r="D287" s="26" t="s">
        <v>104</v>
      </c>
      <c r="E287" s="26" t="s">
        <v>108</v>
      </c>
      <c r="F287" s="18">
        <v>200</v>
      </c>
      <c r="G287" s="18"/>
      <c r="H287" s="19">
        <f>H288</f>
        <v>0</v>
      </c>
    </row>
    <row r="288" spans="1:8" ht="16.5" customHeight="1" hidden="1">
      <c r="A288" s="50" t="s">
        <v>34</v>
      </c>
      <c r="B288" s="20"/>
      <c r="C288" s="26" t="s">
        <v>84</v>
      </c>
      <c r="D288" s="26" t="s">
        <v>104</v>
      </c>
      <c r="E288" s="26" t="s">
        <v>108</v>
      </c>
      <c r="F288" s="36" t="s">
        <v>6</v>
      </c>
      <c r="G288" s="36"/>
      <c r="H288" s="19">
        <f>H289+H290</f>
        <v>0</v>
      </c>
    </row>
    <row r="289" spans="1:8" ht="16.5" customHeight="1" hidden="1">
      <c r="A289" s="50" t="s">
        <v>7</v>
      </c>
      <c r="B289" s="20"/>
      <c r="C289" s="26" t="s">
        <v>84</v>
      </c>
      <c r="D289" s="26" t="s">
        <v>104</v>
      </c>
      <c r="E289" s="26" t="s">
        <v>108</v>
      </c>
      <c r="F289" s="36" t="s">
        <v>8</v>
      </c>
      <c r="G289" s="36"/>
      <c r="H289" s="19"/>
    </row>
    <row r="290" spans="1:8" ht="17.25" customHeight="1" hidden="1">
      <c r="A290" s="50" t="s">
        <v>39</v>
      </c>
      <c r="B290" s="20"/>
      <c r="C290" s="26" t="s">
        <v>84</v>
      </c>
      <c r="D290" s="26" t="s">
        <v>104</v>
      </c>
      <c r="E290" s="26" t="s">
        <v>161</v>
      </c>
      <c r="F290" s="36" t="s">
        <v>9</v>
      </c>
      <c r="G290" s="36"/>
      <c r="H290" s="19"/>
    </row>
    <row r="291" spans="1:8" ht="42" customHeight="1">
      <c r="A291" s="50" t="s">
        <v>165</v>
      </c>
      <c r="B291" s="20">
        <v>737</v>
      </c>
      <c r="C291" s="26" t="s">
        <v>84</v>
      </c>
      <c r="D291" s="26" t="s">
        <v>177</v>
      </c>
      <c r="E291" s="26" t="s">
        <v>5</v>
      </c>
      <c r="F291" s="26"/>
      <c r="G291" s="19">
        <f>G292</f>
        <v>1803.1</v>
      </c>
      <c r="H291" s="19">
        <f>H292</f>
        <v>1704.1</v>
      </c>
    </row>
    <row r="292" spans="1:8" ht="15.75" customHeight="1" hidden="1">
      <c r="A292" s="50" t="s">
        <v>4</v>
      </c>
      <c r="B292" s="20">
        <v>737</v>
      </c>
      <c r="C292" s="26" t="s">
        <v>84</v>
      </c>
      <c r="D292" s="26" t="s">
        <v>177</v>
      </c>
      <c r="E292" s="26" t="s">
        <v>107</v>
      </c>
      <c r="F292" s="18">
        <v>200</v>
      </c>
      <c r="G292" s="19">
        <f>G293</f>
        <v>1803.1</v>
      </c>
      <c r="H292" s="19">
        <f>H293</f>
        <v>1704.1</v>
      </c>
    </row>
    <row r="293" spans="1:8" ht="12.75" customHeight="1" hidden="1">
      <c r="A293" s="50" t="s">
        <v>41</v>
      </c>
      <c r="B293" s="20">
        <v>737</v>
      </c>
      <c r="C293" s="26" t="s">
        <v>84</v>
      </c>
      <c r="D293" s="26" t="s">
        <v>177</v>
      </c>
      <c r="E293" s="26" t="s">
        <v>107</v>
      </c>
      <c r="F293" s="18">
        <v>220</v>
      </c>
      <c r="G293" s="19">
        <f>G295</f>
        <v>1803.1</v>
      </c>
      <c r="H293" s="19">
        <f>H295</f>
        <v>1704.1</v>
      </c>
    </row>
    <row r="294" spans="1:8" ht="15" hidden="1">
      <c r="A294" s="50" t="s">
        <v>11</v>
      </c>
      <c r="B294" s="20"/>
      <c r="C294" s="26" t="s">
        <v>84</v>
      </c>
      <c r="D294" s="26" t="s">
        <v>177</v>
      </c>
      <c r="E294" s="26" t="s">
        <v>107</v>
      </c>
      <c r="F294" s="18">
        <v>222</v>
      </c>
      <c r="G294" s="18"/>
      <c r="H294" s="19"/>
    </row>
    <row r="295" spans="1:8" ht="15" hidden="1">
      <c r="A295" s="50" t="s">
        <v>43</v>
      </c>
      <c r="B295" s="20">
        <v>737</v>
      </c>
      <c r="C295" s="26" t="s">
        <v>84</v>
      </c>
      <c r="D295" s="26" t="s">
        <v>177</v>
      </c>
      <c r="E295" s="26" t="s">
        <v>107</v>
      </c>
      <c r="F295" s="18">
        <v>225</v>
      </c>
      <c r="G295" s="18">
        <v>1803.1</v>
      </c>
      <c r="H295" s="19">
        <v>1704.1</v>
      </c>
    </row>
    <row r="296" spans="1:8" ht="15" hidden="1">
      <c r="A296" s="50" t="s">
        <v>36</v>
      </c>
      <c r="B296" s="20"/>
      <c r="C296" s="26" t="s">
        <v>84</v>
      </c>
      <c r="D296" s="26" t="s">
        <v>177</v>
      </c>
      <c r="E296" s="26" t="s">
        <v>107</v>
      </c>
      <c r="F296" s="18">
        <v>226</v>
      </c>
      <c r="G296" s="18"/>
      <c r="H296" s="19"/>
    </row>
    <row r="297" spans="1:8" ht="15" hidden="1">
      <c r="A297" s="50" t="s">
        <v>21</v>
      </c>
      <c r="B297" s="20"/>
      <c r="C297" s="26" t="s">
        <v>84</v>
      </c>
      <c r="D297" s="26" t="s">
        <v>177</v>
      </c>
      <c r="E297" s="26" t="s">
        <v>107</v>
      </c>
      <c r="F297" s="18">
        <v>300</v>
      </c>
      <c r="G297" s="18"/>
      <c r="H297" s="19">
        <f>H298+H299</f>
        <v>0</v>
      </c>
    </row>
    <row r="298" spans="1:8" ht="15" hidden="1">
      <c r="A298" s="50" t="s">
        <v>23</v>
      </c>
      <c r="B298" s="20"/>
      <c r="C298" s="26" t="s">
        <v>84</v>
      </c>
      <c r="D298" s="26" t="s">
        <v>177</v>
      </c>
      <c r="E298" s="26" t="s">
        <v>107</v>
      </c>
      <c r="F298" s="18">
        <v>310</v>
      </c>
      <c r="G298" s="18"/>
      <c r="H298" s="19"/>
    </row>
    <row r="299" spans="1:8" ht="15" hidden="1">
      <c r="A299" s="63" t="s">
        <v>25</v>
      </c>
      <c r="B299" s="30"/>
      <c r="C299" s="26" t="s">
        <v>84</v>
      </c>
      <c r="D299" s="26" t="s">
        <v>177</v>
      </c>
      <c r="E299" s="26" t="s">
        <v>107</v>
      </c>
      <c r="F299" s="18">
        <v>340</v>
      </c>
      <c r="G299" s="18"/>
      <c r="H299" s="19"/>
    </row>
    <row r="300" spans="1:8" ht="39.75" customHeight="1" hidden="1">
      <c r="A300" s="50" t="s">
        <v>143</v>
      </c>
      <c r="B300" s="20"/>
      <c r="C300" s="26" t="s">
        <v>84</v>
      </c>
      <c r="D300" s="26" t="s">
        <v>475</v>
      </c>
      <c r="E300" s="36"/>
      <c r="F300" s="36"/>
      <c r="G300" s="36"/>
      <c r="H300" s="19">
        <f>H301</f>
        <v>0</v>
      </c>
    </row>
    <row r="301" spans="1:8" ht="45" hidden="1">
      <c r="A301" s="50" t="s">
        <v>186</v>
      </c>
      <c r="B301" s="20"/>
      <c r="C301" s="26" t="s">
        <v>84</v>
      </c>
      <c r="D301" s="26" t="s">
        <v>475</v>
      </c>
      <c r="E301" s="36" t="s">
        <v>185</v>
      </c>
      <c r="F301" s="36"/>
      <c r="G301" s="36"/>
      <c r="H301" s="19">
        <f>H302</f>
        <v>0</v>
      </c>
    </row>
    <row r="302" spans="1:8" ht="15" hidden="1">
      <c r="A302" s="50" t="s">
        <v>4</v>
      </c>
      <c r="B302" s="20"/>
      <c r="C302" s="26" t="s">
        <v>84</v>
      </c>
      <c r="D302" s="26" t="s">
        <v>475</v>
      </c>
      <c r="E302" s="36" t="s">
        <v>135</v>
      </c>
      <c r="F302" s="36" t="s">
        <v>5</v>
      </c>
      <c r="G302" s="36"/>
      <c r="H302" s="19">
        <f>H303</f>
        <v>0</v>
      </c>
    </row>
    <row r="303" spans="1:8" ht="15" hidden="1">
      <c r="A303" s="50" t="s">
        <v>23</v>
      </c>
      <c r="B303" s="20"/>
      <c r="C303" s="26" t="s">
        <v>84</v>
      </c>
      <c r="D303" s="26" t="s">
        <v>475</v>
      </c>
      <c r="E303" s="36" t="s">
        <v>135</v>
      </c>
      <c r="F303" s="36" t="s">
        <v>24</v>
      </c>
      <c r="G303" s="36"/>
      <c r="H303" s="19"/>
    </row>
    <row r="304" spans="1:8" ht="30" hidden="1">
      <c r="A304" s="50" t="s">
        <v>182</v>
      </c>
      <c r="B304" s="20">
        <v>737</v>
      </c>
      <c r="C304" s="26" t="s">
        <v>84</v>
      </c>
      <c r="D304" s="26" t="s">
        <v>204</v>
      </c>
      <c r="E304" s="36"/>
      <c r="F304" s="36"/>
      <c r="G304" s="19">
        <f aca="true" t="shared" si="16" ref="G304:H307">G305</f>
        <v>0</v>
      </c>
      <c r="H304" s="19">
        <f t="shared" si="16"/>
        <v>0</v>
      </c>
    </row>
    <row r="305" spans="1:8" ht="30" hidden="1">
      <c r="A305" s="50" t="s">
        <v>205</v>
      </c>
      <c r="B305" s="20">
        <v>737</v>
      </c>
      <c r="C305" s="26" t="s">
        <v>84</v>
      </c>
      <c r="D305" s="26" t="s">
        <v>206</v>
      </c>
      <c r="E305" s="36"/>
      <c r="F305" s="36"/>
      <c r="G305" s="19">
        <f t="shared" si="16"/>
        <v>0</v>
      </c>
      <c r="H305" s="19">
        <f t="shared" si="16"/>
        <v>0</v>
      </c>
    </row>
    <row r="306" spans="1:8" ht="45" hidden="1">
      <c r="A306" s="23" t="s">
        <v>165</v>
      </c>
      <c r="B306" s="20">
        <v>737</v>
      </c>
      <c r="C306" s="26" t="s">
        <v>84</v>
      </c>
      <c r="D306" s="26" t="s">
        <v>206</v>
      </c>
      <c r="E306" s="36" t="s">
        <v>5</v>
      </c>
      <c r="F306" s="36"/>
      <c r="G306" s="19">
        <f t="shared" si="16"/>
        <v>0</v>
      </c>
      <c r="H306" s="19">
        <f t="shared" si="16"/>
        <v>0</v>
      </c>
    </row>
    <row r="307" spans="1:8" ht="45" hidden="1">
      <c r="A307" s="23" t="s">
        <v>165</v>
      </c>
      <c r="B307" s="20">
        <v>737</v>
      </c>
      <c r="C307" s="26" t="s">
        <v>84</v>
      </c>
      <c r="D307" s="26" t="s">
        <v>206</v>
      </c>
      <c r="E307" s="36" t="s">
        <v>107</v>
      </c>
      <c r="F307" s="36" t="s">
        <v>5</v>
      </c>
      <c r="G307" s="19">
        <f t="shared" si="16"/>
        <v>0</v>
      </c>
      <c r="H307" s="19">
        <f t="shared" si="16"/>
        <v>0</v>
      </c>
    </row>
    <row r="308" spans="1:8" ht="15" hidden="1">
      <c r="A308" s="50" t="s">
        <v>23</v>
      </c>
      <c r="B308" s="20">
        <v>737</v>
      </c>
      <c r="C308" s="26" t="s">
        <v>84</v>
      </c>
      <c r="D308" s="26" t="s">
        <v>206</v>
      </c>
      <c r="E308" s="36" t="s">
        <v>107</v>
      </c>
      <c r="F308" s="36" t="s">
        <v>24</v>
      </c>
      <c r="G308" s="19"/>
      <c r="H308" s="19"/>
    </row>
    <row r="309" spans="1:8" ht="15" hidden="1">
      <c r="A309" s="50" t="s">
        <v>123</v>
      </c>
      <c r="B309" s="20">
        <v>737</v>
      </c>
      <c r="C309" s="26" t="s">
        <v>84</v>
      </c>
      <c r="D309" s="26" t="s">
        <v>174</v>
      </c>
      <c r="E309" s="26"/>
      <c r="F309" s="26"/>
      <c r="G309" s="19">
        <f>G310</f>
        <v>0</v>
      </c>
      <c r="H309" s="19"/>
    </row>
    <row r="310" spans="1:8" ht="30" hidden="1">
      <c r="A310" s="50" t="s">
        <v>211</v>
      </c>
      <c r="B310" s="20">
        <v>737</v>
      </c>
      <c r="C310" s="26" t="s">
        <v>84</v>
      </c>
      <c r="D310" s="26" t="s">
        <v>212</v>
      </c>
      <c r="E310" s="36"/>
      <c r="F310" s="36" t="s">
        <v>3</v>
      </c>
      <c r="G310" s="19">
        <f>G311</f>
        <v>0</v>
      </c>
      <c r="H310" s="19"/>
    </row>
    <row r="311" spans="1:8" ht="45" hidden="1">
      <c r="A311" s="102" t="s">
        <v>256</v>
      </c>
      <c r="B311" s="20">
        <v>737</v>
      </c>
      <c r="C311" s="103" t="s">
        <v>84</v>
      </c>
      <c r="D311" s="103" t="s">
        <v>255</v>
      </c>
      <c r="E311" s="103"/>
      <c r="F311" s="103" t="s">
        <v>3</v>
      </c>
      <c r="G311" s="101">
        <f>G312</f>
        <v>0</v>
      </c>
      <c r="H311" s="19"/>
    </row>
    <row r="312" spans="1:8" ht="45" hidden="1">
      <c r="A312" s="105" t="s">
        <v>165</v>
      </c>
      <c r="B312" s="20">
        <v>737</v>
      </c>
      <c r="C312" s="103" t="s">
        <v>84</v>
      </c>
      <c r="D312" s="103" t="s">
        <v>255</v>
      </c>
      <c r="E312" s="103" t="s">
        <v>5</v>
      </c>
      <c r="F312" s="103"/>
      <c r="G312" s="101">
        <f>G313</f>
        <v>0</v>
      </c>
      <c r="H312" s="19"/>
    </row>
    <row r="313" spans="1:8" ht="15" hidden="1">
      <c r="A313" s="102" t="s">
        <v>36</v>
      </c>
      <c r="B313" s="20">
        <v>737</v>
      </c>
      <c r="C313" s="103" t="s">
        <v>84</v>
      </c>
      <c r="D313" s="103" t="s">
        <v>255</v>
      </c>
      <c r="E313" s="103" t="s">
        <v>107</v>
      </c>
      <c r="F313" s="103" t="s">
        <v>18</v>
      </c>
      <c r="G313" s="101"/>
      <c r="H313" s="19"/>
    </row>
    <row r="314" spans="1:8" ht="20.25" customHeight="1">
      <c r="A314" s="51" t="s">
        <v>61</v>
      </c>
      <c r="B314" s="13">
        <v>737</v>
      </c>
      <c r="C314" s="52" t="s">
        <v>91</v>
      </c>
      <c r="D314" s="52" t="s">
        <v>153</v>
      </c>
      <c r="E314" s="52"/>
      <c r="F314" s="52" t="s">
        <v>3</v>
      </c>
      <c r="G314" s="21">
        <f aca="true" t="shared" si="17" ref="G314:H318">G315</f>
        <v>10009.6</v>
      </c>
      <c r="H314" s="21">
        <f t="shared" si="17"/>
        <v>10009.6</v>
      </c>
    </row>
    <row r="315" spans="1:8" ht="18.75" customHeight="1">
      <c r="A315" s="51" t="s">
        <v>29</v>
      </c>
      <c r="B315" s="13">
        <v>737</v>
      </c>
      <c r="C315" s="52" t="s">
        <v>85</v>
      </c>
      <c r="D315" s="52" t="s">
        <v>153</v>
      </c>
      <c r="E315" s="52"/>
      <c r="F315" s="52" t="s">
        <v>3</v>
      </c>
      <c r="G315" s="21">
        <f>G316</f>
        <v>10009.6</v>
      </c>
      <c r="H315" s="21">
        <f>H316</f>
        <v>10009.6</v>
      </c>
    </row>
    <row r="316" spans="1:8" ht="33" customHeight="1">
      <c r="A316" s="50" t="s">
        <v>168</v>
      </c>
      <c r="B316" s="20">
        <v>737</v>
      </c>
      <c r="C316" s="26" t="s">
        <v>85</v>
      </c>
      <c r="D316" s="26" t="s">
        <v>164</v>
      </c>
      <c r="E316" s="26"/>
      <c r="F316" s="26"/>
      <c r="G316" s="19">
        <f t="shared" si="17"/>
        <v>10009.6</v>
      </c>
      <c r="H316" s="19">
        <f t="shared" si="17"/>
        <v>10009.6</v>
      </c>
    </row>
    <row r="317" spans="1:8" ht="42.75" customHeight="1">
      <c r="A317" s="50" t="s">
        <v>128</v>
      </c>
      <c r="B317" s="20">
        <v>737</v>
      </c>
      <c r="C317" s="26" t="s">
        <v>85</v>
      </c>
      <c r="D317" s="26" t="s">
        <v>154</v>
      </c>
      <c r="E317" s="26"/>
      <c r="F317" s="26" t="s">
        <v>3</v>
      </c>
      <c r="G317" s="19">
        <f t="shared" si="17"/>
        <v>10009.6</v>
      </c>
      <c r="H317" s="19">
        <f t="shared" si="17"/>
        <v>10009.6</v>
      </c>
    </row>
    <row r="318" spans="1:8" ht="42.75" customHeight="1">
      <c r="A318" s="50" t="s">
        <v>112</v>
      </c>
      <c r="B318" s="20">
        <v>737</v>
      </c>
      <c r="C318" s="26" t="s">
        <v>85</v>
      </c>
      <c r="D318" s="26" t="s">
        <v>155</v>
      </c>
      <c r="E318" s="26"/>
      <c r="F318" s="26" t="s">
        <v>3</v>
      </c>
      <c r="G318" s="19">
        <f t="shared" si="17"/>
        <v>10009.6</v>
      </c>
      <c r="H318" s="19">
        <f t="shared" si="17"/>
        <v>10009.6</v>
      </c>
    </row>
    <row r="319" spans="1:8" ht="51" customHeight="1">
      <c r="A319" s="50" t="s">
        <v>120</v>
      </c>
      <c r="B319" s="20">
        <v>737</v>
      </c>
      <c r="C319" s="26" t="s">
        <v>85</v>
      </c>
      <c r="D319" s="26" t="s">
        <v>178</v>
      </c>
      <c r="E319" s="26"/>
      <c r="F319" s="26" t="s">
        <v>3</v>
      </c>
      <c r="G319" s="19">
        <f>G320+G325</f>
        <v>10009.6</v>
      </c>
      <c r="H319" s="19">
        <f>H320+H325</f>
        <v>10009.6</v>
      </c>
    </row>
    <row r="320" spans="1:8" ht="73.5" customHeight="1">
      <c r="A320" s="50" t="s">
        <v>157</v>
      </c>
      <c r="B320" s="20">
        <v>737</v>
      </c>
      <c r="C320" s="26" t="s">
        <v>85</v>
      </c>
      <c r="D320" s="26" t="s">
        <v>178</v>
      </c>
      <c r="E320" s="26" t="s">
        <v>158</v>
      </c>
      <c r="F320" s="26" t="s">
        <v>3</v>
      </c>
      <c r="G320" s="19">
        <f>G321</f>
        <v>8645.9</v>
      </c>
      <c r="H320" s="19">
        <f>H321</f>
        <v>8645.9</v>
      </c>
    </row>
    <row r="321" spans="1:8" ht="15.75" customHeight="1" hidden="1">
      <c r="A321" s="57" t="s">
        <v>4</v>
      </c>
      <c r="B321" s="18"/>
      <c r="C321" s="26" t="s">
        <v>85</v>
      </c>
      <c r="D321" s="26" t="s">
        <v>178</v>
      </c>
      <c r="E321" s="26" t="s">
        <v>119</v>
      </c>
      <c r="F321" s="26" t="s">
        <v>5</v>
      </c>
      <c r="G321" s="19">
        <f>G322</f>
        <v>8645.9</v>
      </c>
      <c r="H321" s="19">
        <f>H322</f>
        <v>8645.9</v>
      </c>
    </row>
    <row r="322" spans="1:8" ht="32.25" customHeight="1" hidden="1">
      <c r="A322" s="50" t="s">
        <v>34</v>
      </c>
      <c r="B322" s="20"/>
      <c r="C322" s="26" t="s">
        <v>85</v>
      </c>
      <c r="D322" s="26" t="s">
        <v>178</v>
      </c>
      <c r="E322" s="26" t="s">
        <v>119</v>
      </c>
      <c r="F322" s="18">
        <v>210</v>
      </c>
      <c r="G322" s="19">
        <f>G323+G324</f>
        <v>8645.9</v>
      </c>
      <c r="H322" s="19">
        <f>H323+H324</f>
        <v>8645.9</v>
      </c>
    </row>
    <row r="323" spans="1:8" ht="15" customHeight="1" hidden="1">
      <c r="A323" s="50" t="s">
        <v>7</v>
      </c>
      <c r="B323" s="20"/>
      <c r="C323" s="26" t="s">
        <v>85</v>
      </c>
      <c r="D323" s="26" t="s">
        <v>178</v>
      </c>
      <c r="E323" s="26" t="s">
        <v>119</v>
      </c>
      <c r="F323" s="18">
        <v>211</v>
      </c>
      <c r="G323" s="18">
        <v>6640.5</v>
      </c>
      <c r="H323" s="19">
        <v>6640.5</v>
      </c>
    </row>
    <row r="324" spans="1:8" ht="14.25" customHeight="1" hidden="1">
      <c r="A324" s="50" t="s">
        <v>33</v>
      </c>
      <c r="B324" s="20"/>
      <c r="C324" s="26" t="s">
        <v>85</v>
      </c>
      <c r="D324" s="26" t="s">
        <v>178</v>
      </c>
      <c r="E324" s="26" t="s">
        <v>181</v>
      </c>
      <c r="F324" s="18">
        <v>213</v>
      </c>
      <c r="G324" s="18">
        <v>2005.4</v>
      </c>
      <c r="H324" s="19">
        <v>2005.4</v>
      </c>
    </row>
    <row r="325" spans="1:8" ht="47.25" customHeight="1">
      <c r="A325" s="50" t="s">
        <v>165</v>
      </c>
      <c r="B325" s="20">
        <v>737</v>
      </c>
      <c r="C325" s="26" t="s">
        <v>85</v>
      </c>
      <c r="D325" s="26" t="s">
        <v>178</v>
      </c>
      <c r="E325" s="26" t="s">
        <v>5</v>
      </c>
      <c r="F325" s="26" t="s">
        <v>3</v>
      </c>
      <c r="G325" s="19">
        <f>G326+G332</f>
        <v>1363.7</v>
      </c>
      <c r="H325" s="19">
        <f>H326+H332</f>
        <v>1363.7</v>
      </c>
    </row>
    <row r="326" spans="1:8" ht="14.25" customHeight="1" hidden="1">
      <c r="A326" s="50" t="s">
        <v>4</v>
      </c>
      <c r="B326" s="50"/>
      <c r="C326" s="26" t="s">
        <v>85</v>
      </c>
      <c r="D326" s="26" t="s">
        <v>178</v>
      </c>
      <c r="E326" s="26" t="s">
        <v>107</v>
      </c>
      <c r="F326" s="18">
        <v>200</v>
      </c>
      <c r="G326" s="19">
        <f>G327+G331</f>
        <v>1363.7</v>
      </c>
      <c r="H326" s="19">
        <f>H327+H331</f>
        <v>1363.7</v>
      </c>
    </row>
    <row r="327" spans="1:8" ht="14.25" customHeight="1" hidden="1">
      <c r="A327" s="50" t="s">
        <v>41</v>
      </c>
      <c r="B327" s="50"/>
      <c r="C327" s="26" t="s">
        <v>85</v>
      </c>
      <c r="D327" s="26" t="s">
        <v>178</v>
      </c>
      <c r="E327" s="26" t="s">
        <v>107</v>
      </c>
      <c r="F327" s="18">
        <v>220</v>
      </c>
      <c r="G327" s="19">
        <f>G328+G329+G330</f>
        <v>1363.7</v>
      </c>
      <c r="H327" s="19">
        <f>H328+H329+H330</f>
        <v>1363.7</v>
      </c>
    </row>
    <row r="328" spans="1:8" ht="15" hidden="1">
      <c r="A328" s="50" t="s">
        <v>42</v>
      </c>
      <c r="B328" s="50"/>
      <c r="C328" s="26" t="s">
        <v>85</v>
      </c>
      <c r="D328" s="26" t="s">
        <v>178</v>
      </c>
      <c r="E328" s="26" t="s">
        <v>107</v>
      </c>
      <c r="F328" s="18">
        <v>222</v>
      </c>
      <c r="G328" s="18"/>
      <c r="H328" s="19"/>
    </row>
    <row r="329" spans="1:8" ht="15" hidden="1">
      <c r="A329" s="50"/>
      <c r="B329" s="50"/>
      <c r="C329" s="26" t="s">
        <v>85</v>
      </c>
      <c r="D329" s="26" t="s">
        <v>178</v>
      </c>
      <c r="E329" s="26" t="s">
        <v>107</v>
      </c>
      <c r="F329" s="18">
        <v>225</v>
      </c>
      <c r="G329" s="18">
        <v>1363.7</v>
      </c>
      <c r="H329" s="19">
        <v>1363.7</v>
      </c>
    </row>
    <row r="330" spans="1:8" ht="15" hidden="1">
      <c r="A330" s="50" t="s">
        <v>36</v>
      </c>
      <c r="B330" s="50"/>
      <c r="C330" s="26" t="s">
        <v>85</v>
      </c>
      <c r="D330" s="26" t="s">
        <v>178</v>
      </c>
      <c r="E330" s="26" t="s">
        <v>107</v>
      </c>
      <c r="F330" s="18">
        <v>226</v>
      </c>
      <c r="G330" s="18"/>
      <c r="H330" s="19"/>
    </row>
    <row r="331" spans="1:8" ht="15" hidden="1">
      <c r="A331" s="50" t="s">
        <v>19</v>
      </c>
      <c r="B331" s="50"/>
      <c r="C331" s="26" t="s">
        <v>85</v>
      </c>
      <c r="D331" s="26" t="s">
        <v>178</v>
      </c>
      <c r="E331" s="26" t="s">
        <v>107</v>
      </c>
      <c r="F331" s="18">
        <v>290</v>
      </c>
      <c r="G331" s="18"/>
      <c r="H331" s="19"/>
    </row>
    <row r="332" spans="1:8" ht="14.25" customHeight="1" hidden="1">
      <c r="A332" s="50" t="s">
        <v>21</v>
      </c>
      <c r="B332" s="50"/>
      <c r="C332" s="26" t="s">
        <v>85</v>
      </c>
      <c r="D332" s="26" t="s">
        <v>178</v>
      </c>
      <c r="E332" s="26" t="s">
        <v>107</v>
      </c>
      <c r="F332" s="26" t="s">
        <v>22</v>
      </c>
      <c r="G332" s="19">
        <f>G333+G334</f>
        <v>0</v>
      </c>
      <c r="H332" s="19">
        <f>H333+H334</f>
        <v>0</v>
      </c>
    </row>
    <row r="333" spans="1:8" ht="15" hidden="1">
      <c r="A333" s="50" t="s">
        <v>23</v>
      </c>
      <c r="B333" s="50"/>
      <c r="C333" s="26" t="s">
        <v>85</v>
      </c>
      <c r="D333" s="26" t="s">
        <v>178</v>
      </c>
      <c r="E333" s="26" t="s">
        <v>107</v>
      </c>
      <c r="F333" s="26" t="s">
        <v>24</v>
      </c>
      <c r="G333" s="26"/>
      <c r="H333" s="19"/>
    </row>
    <row r="334" spans="1:8" ht="15" hidden="1">
      <c r="A334" s="63" t="s">
        <v>25</v>
      </c>
      <c r="B334" s="63"/>
      <c r="C334" s="26" t="s">
        <v>85</v>
      </c>
      <c r="D334" s="26" t="s">
        <v>178</v>
      </c>
      <c r="E334" s="26" t="s">
        <v>107</v>
      </c>
      <c r="F334" s="26" t="s">
        <v>26</v>
      </c>
      <c r="G334" s="26"/>
      <c r="H334" s="19"/>
    </row>
    <row r="335" spans="1:8" ht="30">
      <c r="A335" s="50" t="s">
        <v>182</v>
      </c>
      <c r="B335" s="63"/>
      <c r="C335" s="26" t="s">
        <v>85</v>
      </c>
      <c r="D335" s="26" t="s">
        <v>204</v>
      </c>
      <c r="E335" s="36"/>
      <c r="F335" s="36"/>
      <c r="G335" s="19">
        <f aca="true" t="shared" si="18" ref="G335:H338">G336</f>
        <v>2392.7400000000002</v>
      </c>
      <c r="H335" s="19">
        <f t="shared" si="18"/>
        <v>2392.7400000000002</v>
      </c>
    </row>
    <row r="336" spans="1:8" ht="30">
      <c r="A336" s="50" t="s">
        <v>205</v>
      </c>
      <c r="B336" s="63"/>
      <c r="C336" s="26" t="s">
        <v>85</v>
      </c>
      <c r="D336" s="26" t="s">
        <v>206</v>
      </c>
      <c r="E336" s="36"/>
      <c r="F336" s="36"/>
      <c r="G336" s="19">
        <f t="shared" si="18"/>
        <v>2392.7400000000002</v>
      </c>
      <c r="H336" s="19">
        <f t="shared" si="18"/>
        <v>2392.7400000000002</v>
      </c>
    </row>
    <row r="337" spans="1:8" ht="45">
      <c r="A337" s="23" t="s">
        <v>165</v>
      </c>
      <c r="B337" s="63"/>
      <c r="C337" s="49" t="s">
        <v>85</v>
      </c>
      <c r="D337" s="26" t="s">
        <v>206</v>
      </c>
      <c r="E337" s="36" t="s">
        <v>5</v>
      </c>
      <c r="F337" s="36"/>
      <c r="G337" s="19">
        <f t="shared" si="18"/>
        <v>2392.7400000000002</v>
      </c>
      <c r="H337" s="19">
        <f t="shared" si="18"/>
        <v>2392.7400000000002</v>
      </c>
    </row>
    <row r="338" spans="1:8" ht="45" hidden="1">
      <c r="A338" s="23" t="s">
        <v>165</v>
      </c>
      <c r="B338" s="63"/>
      <c r="C338" s="49" t="s">
        <v>85</v>
      </c>
      <c r="D338" s="26" t="s">
        <v>206</v>
      </c>
      <c r="E338" s="36" t="s">
        <v>107</v>
      </c>
      <c r="F338" s="36" t="s">
        <v>5</v>
      </c>
      <c r="G338" s="19">
        <f t="shared" si="18"/>
        <v>2392.7400000000002</v>
      </c>
      <c r="H338" s="19">
        <f t="shared" si="18"/>
        <v>2392.7400000000002</v>
      </c>
    </row>
    <row r="339" spans="1:8" ht="15" hidden="1">
      <c r="A339" s="50" t="s">
        <v>23</v>
      </c>
      <c r="B339" s="63"/>
      <c r="C339" s="49" t="s">
        <v>85</v>
      </c>
      <c r="D339" s="26" t="s">
        <v>206</v>
      </c>
      <c r="E339" s="36" t="s">
        <v>107</v>
      </c>
      <c r="F339" s="36" t="s">
        <v>24</v>
      </c>
      <c r="G339" s="19">
        <f>2278.8*1.05</f>
        <v>2392.7400000000002</v>
      </c>
      <c r="H339" s="19">
        <f>2278.8*1.05</f>
        <v>2392.7400000000002</v>
      </c>
    </row>
    <row r="340" spans="1:8" ht="13.5" customHeight="1">
      <c r="A340" s="17" t="s">
        <v>431</v>
      </c>
      <c r="B340" s="13">
        <v>737</v>
      </c>
      <c r="C340" s="52" t="s">
        <v>430</v>
      </c>
      <c r="D340" s="52" t="s">
        <v>153</v>
      </c>
      <c r="E340" s="52"/>
      <c r="F340" s="52"/>
      <c r="G340" s="67">
        <f>G341</f>
        <v>78</v>
      </c>
      <c r="H340" s="67"/>
    </row>
    <row r="341" spans="1:8" ht="13.5" customHeight="1">
      <c r="A341" s="174" t="s">
        <v>433</v>
      </c>
      <c r="B341" s="13">
        <v>737</v>
      </c>
      <c r="C341" s="52" t="s">
        <v>432</v>
      </c>
      <c r="D341" s="52" t="s">
        <v>153</v>
      </c>
      <c r="E341" s="52"/>
      <c r="F341" s="52"/>
      <c r="G341" s="67">
        <f>G342+G346</f>
        <v>78</v>
      </c>
      <c r="H341" s="67"/>
    </row>
    <row r="342" spans="1:8" ht="42.75" customHeight="1">
      <c r="A342" s="23" t="s">
        <v>434</v>
      </c>
      <c r="B342" s="85">
        <v>737</v>
      </c>
      <c r="C342" s="26" t="s">
        <v>432</v>
      </c>
      <c r="D342" s="26" t="s">
        <v>435</v>
      </c>
      <c r="E342" s="26"/>
      <c r="F342" s="26"/>
      <c r="G342" s="66">
        <f aca="true" t="shared" si="19" ref="G342:H344">G343</f>
        <v>78</v>
      </c>
      <c r="H342" s="66"/>
    </row>
    <row r="343" spans="1:8" ht="29.25" customHeight="1">
      <c r="A343" s="23" t="s">
        <v>125</v>
      </c>
      <c r="B343" s="85">
        <v>737</v>
      </c>
      <c r="C343" s="26" t="s">
        <v>432</v>
      </c>
      <c r="D343" s="26" t="s">
        <v>436</v>
      </c>
      <c r="E343" s="26"/>
      <c r="F343" s="26"/>
      <c r="G343" s="66">
        <f t="shared" si="19"/>
        <v>78</v>
      </c>
      <c r="H343" s="66"/>
    </row>
    <row r="344" spans="1:8" ht="30">
      <c r="A344" s="23" t="s">
        <v>438</v>
      </c>
      <c r="B344" s="85">
        <v>737</v>
      </c>
      <c r="C344" s="26" t="s">
        <v>432</v>
      </c>
      <c r="D344" s="26" t="s">
        <v>437</v>
      </c>
      <c r="E344" s="26"/>
      <c r="F344" s="26"/>
      <c r="G344" s="66">
        <f t="shared" si="19"/>
        <v>78</v>
      </c>
      <c r="H344" s="66"/>
    </row>
    <row r="345" spans="1:8" ht="27" customHeight="1">
      <c r="A345" s="50" t="s">
        <v>165</v>
      </c>
      <c r="B345" s="85">
        <v>737</v>
      </c>
      <c r="C345" s="26" t="s">
        <v>432</v>
      </c>
      <c r="D345" s="26" t="s">
        <v>437</v>
      </c>
      <c r="E345" s="26" t="s">
        <v>5</v>
      </c>
      <c r="F345" s="26" t="s">
        <v>18</v>
      </c>
      <c r="G345" s="19">
        <v>78</v>
      </c>
      <c r="H345" s="19"/>
    </row>
    <row r="346" spans="1:8" ht="15" customHeight="1" hidden="1">
      <c r="A346" s="50" t="s">
        <v>36</v>
      </c>
      <c r="B346" s="50"/>
      <c r="C346" s="49" t="s">
        <v>85</v>
      </c>
      <c r="D346" s="26" t="s">
        <v>259</v>
      </c>
      <c r="E346" s="49" t="s">
        <v>135</v>
      </c>
      <c r="F346" s="18">
        <v>220</v>
      </c>
      <c r="G346" s="66">
        <f>G347</f>
        <v>0</v>
      </c>
      <c r="H346" s="66"/>
    </row>
    <row r="347" spans="1:8" ht="15.75" hidden="1">
      <c r="A347" s="50" t="s">
        <v>36</v>
      </c>
      <c r="B347" s="17"/>
      <c r="C347" s="49" t="s">
        <v>85</v>
      </c>
      <c r="D347" s="26" t="s">
        <v>259</v>
      </c>
      <c r="E347" s="49" t="s">
        <v>135</v>
      </c>
      <c r="F347" s="18">
        <v>310</v>
      </c>
      <c r="G347" s="66"/>
      <c r="H347" s="66"/>
    </row>
    <row r="348" spans="1:8" ht="15.75" hidden="1">
      <c r="A348" s="17" t="s">
        <v>458</v>
      </c>
      <c r="B348" s="17"/>
      <c r="C348" s="52" t="s">
        <v>459</v>
      </c>
      <c r="D348" s="52" t="s">
        <v>153</v>
      </c>
      <c r="E348" s="52"/>
      <c r="F348" s="52"/>
      <c r="G348" s="52"/>
      <c r="H348" s="21">
        <f>H349</f>
        <v>0</v>
      </c>
    </row>
    <row r="349" spans="1:8" ht="30" hidden="1">
      <c r="A349" s="23" t="s">
        <v>182</v>
      </c>
      <c r="B349" s="23"/>
      <c r="C349" s="26" t="s">
        <v>459</v>
      </c>
      <c r="D349" s="26" t="s">
        <v>164</v>
      </c>
      <c r="E349" s="52"/>
      <c r="F349" s="26" t="s">
        <v>3</v>
      </c>
      <c r="G349" s="26"/>
      <c r="H349" s="19">
        <f>H350</f>
        <v>0</v>
      </c>
    </row>
    <row r="350" spans="1:8" ht="45" hidden="1">
      <c r="A350" s="23" t="s">
        <v>128</v>
      </c>
      <c r="B350" s="23"/>
      <c r="C350" s="26" t="s">
        <v>459</v>
      </c>
      <c r="D350" s="26" t="s">
        <v>154</v>
      </c>
      <c r="E350" s="55"/>
      <c r="F350" s="26" t="s">
        <v>3</v>
      </c>
      <c r="G350" s="26"/>
      <c r="H350" s="19">
        <f>H351</f>
        <v>0</v>
      </c>
    </row>
    <row r="351" spans="1:8" ht="45" hidden="1">
      <c r="A351" s="23" t="s">
        <v>112</v>
      </c>
      <c r="B351" s="23"/>
      <c r="C351" s="26" t="s">
        <v>459</v>
      </c>
      <c r="D351" s="26" t="s">
        <v>155</v>
      </c>
      <c r="E351" s="55"/>
      <c r="F351" s="26"/>
      <c r="G351" s="26"/>
      <c r="H351" s="19">
        <f>H352</f>
        <v>0</v>
      </c>
    </row>
    <row r="352" spans="1:8" ht="30" customHeight="1" hidden="1">
      <c r="A352" s="23" t="s">
        <v>476</v>
      </c>
      <c r="B352" s="23"/>
      <c r="C352" s="26" t="s">
        <v>459</v>
      </c>
      <c r="D352" s="26" t="s">
        <v>477</v>
      </c>
      <c r="E352" s="26"/>
      <c r="F352" s="26" t="s">
        <v>3</v>
      </c>
      <c r="G352" s="26"/>
      <c r="H352" s="19">
        <f>H353+H357</f>
        <v>0</v>
      </c>
    </row>
    <row r="353" spans="1:8" ht="28.5" customHeight="1" hidden="1">
      <c r="A353" s="50" t="s">
        <v>186</v>
      </c>
      <c r="B353" s="50"/>
      <c r="C353" s="26" t="s">
        <v>459</v>
      </c>
      <c r="D353" s="26" t="s">
        <v>477</v>
      </c>
      <c r="E353" s="26" t="s">
        <v>185</v>
      </c>
      <c r="F353" s="26" t="s">
        <v>3</v>
      </c>
      <c r="G353" s="26"/>
      <c r="H353" s="19">
        <f>H355+H354</f>
        <v>0</v>
      </c>
    </row>
    <row r="354" spans="1:8" ht="28.5" customHeight="1" hidden="1">
      <c r="A354" s="50"/>
      <c r="B354" s="50"/>
      <c r="C354" s="26" t="s">
        <v>459</v>
      </c>
      <c r="D354" s="26" t="s">
        <v>477</v>
      </c>
      <c r="E354" s="26" t="s">
        <v>135</v>
      </c>
      <c r="F354" s="26" t="s">
        <v>18</v>
      </c>
      <c r="G354" s="26"/>
      <c r="H354" s="19"/>
    </row>
    <row r="355" spans="1:8" ht="15" hidden="1">
      <c r="A355" s="23" t="s">
        <v>21</v>
      </c>
      <c r="B355" s="23"/>
      <c r="C355" s="26" t="s">
        <v>459</v>
      </c>
      <c r="D355" s="26" t="s">
        <v>478</v>
      </c>
      <c r="E355" s="26" t="s">
        <v>135</v>
      </c>
      <c r="F355" s="26" t="s">
        <v>22</v>
      </c>
      <c r="G355" s="26"/>
      <c r="H355" s="18">
        <f>H356</f>
        <v>0</v>
      </c>
    </row>
    <row r="356" spans="1:8" ht="15" hidden="1">
      <c r="A356" s="23" t="s">
        <v>23</v>
      </c>
      <c r="B356" s="23"/>
      <c r="C356" s="26" t="s">
        <v>459</v>
      </c>
      <c r="D356" s="26" t="s">
        <v>478</v>
      </c>
      <c r="E356" s="26" t="s">
        <v>135</v>
      </c>
      <c r="F356" s="26" t="s">
        <v>24</v>
      </c>
      <c r="G356" s="26"/>
      <c r="H356" s="18"/>
    </row>
    <row r="357" spans="1:8" ht="18" customHeight="1" hidden="1">
      <c r="A357" s="50" t="s">
        <v>167</v>
      </c>
      <c r="B357" s="50"/>
      <c r="C357" s="26" t="s">
        <v>459</v>
      </c>
      <c r="D357" s="26" t="s">
        <v>477</v>
      </c>
      <c r="E357" s="26" t="s">
        <v>166</v>
      </c>
      <c r="F357" s="26"/>
      <c r="G357" s="26"/>
      <c r="H357" s="18">
        <f>H358</f>
        <v>0</v>
      </c>
    </row>
    <row r="358" spans="1:8" ht="17.25" customHeight="1" hidden="1">
      <c r="A358" s="23" t="s">
        <v>188</v>
      </c>
      <c r="B358" s="23"/>
      <c r="C358" s="26"/>
      <c r="D358" s="26"/>
      <c r="E358" s="26" t="s">
        <v>479</v>
      </c>
      <c r="F358" s="26"/>
      <c r="G358" s="26"/>
      <c r="H358" s="18">
        <f>H359</f>
        <v>0</v>
      </c>
    </row>
    <row r="359" spans="1:8" ht="120" hidden="1">
      <c r="A359" s="23" t="s">
        <v>480</v>
      </c>
      <c r="B359" s="23"/>
      <c r="C359" s="26"/>
      <c r="D359" s="26"/>
      <c r="E359" s="26" t="s">
        <v>187</v>
      </c>
      <c r="F359" s="26"/>
      <c r="G359" s="26"/>
      <c r="H359" s="18">
        <f>H360</f>
        <v>0</v>
      </c>
    </row>
    <row r="360" spans="1:8" ht="15.75" hidden="1">
      <c r="A360" s="17" t="s">
        <v>235</v>
      </c>
      <c r="B360" s="13">
        <v>737</v>
      </c>
      <c r="C360" s="52" t="s">
        <v>236</v>
      </c>
      <c r="D360" s="52" t="s">
        <v>153</v>
      </c>
      <c r="E360" s="52"/>
      <c r="F360" s="52"/>
      <c r="G360" s="67">
        <f>G361</f>
        <v>0</v>
      </c>
      <c r="H360" s="75"/>
    </row>
    <row r="361" spans="1:8" ht="15.75" hidden="1">
      <c r="A361" s="17" t="s">
        <v>237</v>
      </c>
      <c r="B361" s="13">
        <v>737</v>
      </c>
      <c r="C361" s="52" t="s">
        <v>238</v>
      </c>
      <c r="D361" s="52" t="s">
        <v>153</v>
      </c>
      <c r="E361" s="52"/>
      <c r="F361" s="52"/>
      <c r="G361" s="67">
        <f>G362</f>
        <v>0</v>
      </c>
      <c r="H361" s="75"/>
    </row>
    <row r="362" spans="1:8" ht="30" hidden="1">
      <c r="A362" s="23" t="s">
        <v>251</v>
      </c>
      <c r="B362" s="20">
        <v>737</v>
      </c>
      <c r="C362" s="26" t="s">
        <v>238</v>
      </c>
      <c r="D362" s="26" t="s">
        <v>253</v>
      </c>
      <c r="E362" s="26"/>
      <c r="F362" s="26"/>
      <c r="G362" s="66">
        <f>G363</f>
        <v>0</v>
      </c>
      <c r="H362" s="75"/>
    </row>
    <row r="363" spans="1:8" ht="45" hidden="1">
      <c r="A363" s="23" t="s">
        <v>252</v>
      </c>
      <c r="B363" s="20">
        <v>737</v>
      </c>
      <c r="C363" s="26" t="s">
        <v>238</v>
      </c>
      <c r="D363" s="26" t="s">
        <v>250</v>
      </c>
      <c r="E363" s="26"/>
      <c r="F363" s="26"/>
      <c r="G363" s="66">
        <f>G364</f>
        <v>0</v>
      </c>
      <c r="H363" s="75"/>
    </row>
    <row r="364" spans="1:8" ht="37.5" customHeight="1" hidden="1">
      <c r="A364" s="23" t="s">
        <v>201</v>
      </c>
      <c r="B364" s="20">
        <v>737</v>
      </c>
      <c r="C364" s="26" t="s">
        <v>238</v>
      </c>
      <c r="D364" s="26" t="s">
        <v>250</v>
      </c>
      <c r="E364" s="26" t="s">
        <v>185</v>
      </c>
      <c r="F364" s="26"/>
      <c r="G364" s="75"/>
      <c r="H364" s="75"/>
    </row>
    <row r="365" spans="1:8" ht="15" hidden="1">
      <c r="A365" s="23" t="s">
        <v>23</v>
      </c>
      <c r="B365" s="23"/>
      <c r="C365" s="26" t="s">
        <v>238</v>
      </c>
      <c r="D365" s="26" t="s">
        <v>250</v>
      </c>
      <c r="E365" s="26" t="s">
        <v>135</v>
      </c>
      <c r="F365" s="26" t="s">
        <v>24</v>
      </c>
      <c r="G365" s="18"/>
      <c r="H365" s="75"/>
    </row>
    <row r="366" spans="1:8" ht="31.5">
      <c r="A366" s="27" t="s">
        <v>225</v>
      </c>
      <c r="B366" s="13">
        <v>737</v>
      </c>
      <c r="C366" s="52" t="s">
        <v>224</v>
      </c>
      <c r="D366" s="52" t="s">
        <v>153</v>
      </c>
      <c r="E366" s="52"/>
      <c r="F366" s="52" t="s">
        <v>20</v>
      </c>
      <c r="G366" s="67">
        <f aca="true" t="shared" si="20" ref="G366:H370">G367</f>
        <v>1</v>
      </c>
      <c r="H366" s="67">
        <f t="shared" si="20"/>
        <v>1</v>
      </c>
    </row>
    <row r="367" spans="1:8" ht="31.5">
      <c r="A367" s="27" t="s">
        <v>227</v>
      </c>
      <c r="B367" s="13">
        <v>737</v>
      </c>
      <c r="C367" s="52" t="s">
        <v>226</v>
      </c>
      <c r="D367" s="52" t="s">
        <v>153</v>
      </c>
      <c r="E367" s="52"/>
      <c r="F367" s="52"/>
      <c r="G367" s="67">
        <f t="shared" si="20"/>
        <v>1</v>
      </c>
      <c r="H367" s="67">
        <f t="shared" si="20"/>
        <v>1</v>
      </c>
    </row>
    <row r="368" spans="1:8" ht="30">
      <c r="A368" s="50" t="s">
        <v>168</v>
      </c>
      <c r="B368" s="20">
        <v>737</v>
      </c>
      <c r="C368" s="26" t="s">
        <v>226</v>
      </c>
      <c r="D368" s="26" t="s">
        <v>164</v>
      </c>
      <c r="E368" s="26"/>
      <c r="F368" s="26"/>
      <c r="G368" s="66">
        <f t="shared" si="20"/>
        <v>1</v>
      </c>
      <c r="H368" s="66">
        <f t="shared" si="20"/>
        <v>1</v>
      </c>
    </row>
    <row r="369" spans="1:8" ht="45">
      <c r="A369" s="50" t="s">
        <v>128</v>
      </c>
      <c r="B369" s="20">
        <v>737</v>
      </c>
      <c r="C369" s="26" t="s">
        <v>226</v>
      </c>
      <c r="D369" s="36" t="s">
        <v>154</v>
      </c>
      <c r="E369" s="26"/>
      <c r="F369" s="26"/>
      <c r="G369" s="66">
        <f t="shared" si="20"/>
        <v>1</v>
      </c>
      <c r="H369" s="66">
        <f t="shared" si="20"/>
        <v>1</v>
      </c>
    </row>
    <row r="370" spans="1:8" ht="45">
      <c r="A370" s="48" t="s">
        <v>112</v>
      </c>
      <c r="B370" s="20">
        <v>737</v>
      </c>
      <c r="C370" s="26" t="s">
        <v>226</v>
      </c>
      <c r="D370" s="26" t="s">
        <v>155</v>
      </c>
      <c r="E370" s="26"/>
      <c r="F370" s="26"/>
      <c r="G370" s="66">
        <f t="shared" si="20"/>
        <v>1</v>
      </c>
      <c r="H370" s="66">
        <f t="shared" si="20"/>
        <v>1</v>
      </c>
    </row>
    <row r="371" spans="1:8" ht="15">
      <c r="A371" s="23" t="s">
        <v>232</v>
      </c>
      <c r="B371" s="20">
        <v>737</v>
      </c>
      <c r="C371" s="26" t="s">
        <v>226</v>
      </c>
      <c r="D371" s="26" t="s">
        <v>231</v>
      </c>
      <c r="E371" s="26" t="s">
        <v>234</v>
      </c>
      <c r="F371" s="26" t="s">
        <v>233</v>
      </c>
      <c r="G371" s="66">
        <v>1</v>
      </c>
      <c r="H371" s="66">
        <v>1</v>
      </c>
    </row>
    <row r="372" spans="1:8" ht="27" customHeight="1" hidden="1">
      <c r="A372" s="51" t="s">
        <v>228</v>
      </c>
      <c r="B372" s="13">
        <v>737</v>
      </c>
      <c r="C372" s="52" t="s">
        <v>86</v>
      </c>
      <c r="D372" s="52" t="s">
        <v>153</v>
      </c>
      <c r="E372" s="52"/>
      <c r="F372" s="52" t="s">
        <v>3</v>
      </c>
      <c r="G372" s="22">
        <f aca="true" t="shared" si="21" ref="G372:H378">G373</f>
        <v>0</v>
      </c>
      <c r="H372" s="22">
        <f t="shared" si="21"/>
        <v>0</v>
      </c>
    </row>
    <row r="373" spans="1:8" ht="29.25" customHeight="1" hidden="1">
      <c r="A373" s="51" t="s">
        <v>168</v>
      </c>
      <c r="B373" s="13">
        <v>737</v>
      </c>
      <c r="C373" s="52" t="s">
        <v>86</v>
      </c>
      <c r="D373" s="52" t="s">
        <v>164</v>
      </c>
      <c r="E373" s="52"/>
      <c r="F373" s="52"/>
      <c r="G373" s="22">
        <f t="shared" si="21"/>
        <v>0</v>
      </c>
      <c r="H373" s="22">
        <f t="shared" si="21"/>
        <v>0</v>
      </c>
    </row>
    <row r="374" spans="1:8" ht="41.25" customHeight="1" hidden="1">
      <c r="A374" s="50" t="s">
        <v>128</v>
      </c>
      <c r="B374" s="20">
        <v>737</v>
      </c>
      <c r="C374" s="26" t="s">
        <v>86</v>
      </c>
      <c r="D374" s="26" t="s">
        <v>154</v>
      </c>
      <c r="E374" s="26"/>
      <c r="F374" s="26" t="s">
        <v>3</v>
      </c>
      <c r="G374" s="18">
        <f t="shared" si="21"/>
        <v>0</v>
      </c>
      <c r="H374" s="18">
        <f t="shared" si="21"/>
        <v>0</v>
      </c>
    </row>
    <row r="375" spans="1:8" ht="42" customHeight="1" hidden="1">
      <c r="A375" s="76" t="s">
        <v>112</v>
      </c>
      <c r="B375" s="94">
        <v>737</v>
      </c>
      <c r="C375" s="26" t="s">
        <v>86</v>
      </c>
      <c r="D375" s="26" t="s">
        <v>155</v>
      </c>
      <c r="E375" s="26"/>
      <c r="F375" s="26" t="s">
        <v>3</v>
      </c>
      <c r="G375" s="18">
        <f t="shared" si="21"/>
        <v>0</v>
      </c>
      <c r="H375" s="18">
        <f t="shared" si="21"/>
        <v>0</v>
      </c>
    </row>
    <row r="376" spans="1:8" ht="23.25" customHeight="1" hidden="1">
      <c r="A376" s="76" t="s">
        <v>48</v>
      </c>
      <c r="B376" s="94">
        <v>737</v>
      </c>
      <c r="C376" s="26" t="s">
        <v>86</v>
      </c>
      <c r="D376" s="26" t="s">
        <v>179</v>
      </c>
      <c r="E376" s="26"/>
      <c r="F376" s="26" t="s">
        <v>3</v>
      </c>
      <c r="G376" s="18">
        <f t="shared" si="21"/>
        <v>0</v>
      </c>
      <c r="H376" s="18">
        <f t="shared" si="21"/>
        <v>0</v>
      </c>
    </row>
    <row r="377" spans="1:8" ht="21.75" customHeight="1" hidden="1">
      <c r="A377" s="76" t="s">
        <v>180</v>
      </c>
      <c r="B377" s="94">
        <v>737</v>
      </c>
      <c r="C377" s="26" t="s">
        <v>86</v>
      </c>
      <c r="D377" s="26" t="s">
        <v>179</v>
      </c>
      <c r="E377" s="26" t="s">
        <v>38</v>
      </c>
      <c r="F377" s="26" t="s">
        <v>3</v>
      </c>
      <c r="G377" s="18">
        <f t="shared" si="21"/>
        <v>0</v>
      </c>
      <c r="H377" s="18">
        <f t="shared" si="21"/>
        <v>0</v>
      </c>
    </row>
    <row r="378" spans="1:8" ht="13.5" customHeight="1" hidden="1">
      <c r="A378" s="77" t="s">
        <v>4</v>
      </c>
      <c r="B378" s="77"/>
      <c r="C378" s="78" t="s">
        <v>86</v>
      </c>
      <c r="D378" s="78" t="s">
        <v>481</v>
      </c>
      <c r="E378" s="78" t="s">
        <v>127</v>
      </c>
      <c r="F378" s="78" t="s">
        <v>5</v>
      </c>
      <c r="G378" s="79">
        <f t="shared" si="21"/>
        <v>0</v>
      </c>
      <c r="H378" s="79">
        <f t="shared" si="21"/>
        <v>0</v>
      </c>
    </row>
    <row r="379" spans="1:8" ht="13.5" customHeight="1" hidden="1">
      <c r="A379" s="80" t="s">
        <v>47</v>
      </c>
      <c r="B379" s="80"/>
      <c r="C379" s="78" t="s">
        <v>86</v>
      </c>
      <c r="D379" s="78" t="s">
        <v>481</v>
      </c>
      <c r="E379" s="78" t="s">
        <v>127</v>
      </c>
      <c r="F379" s="81">
        <v>250</v>
      </c>
      <c r="G379" s="79">
        <f>G380+G382</f>
        <v>0</v>
      </c>
      <c r="H379" s="79">
        <f>H380+H382</f>
        <v>0</v>
      </c>
    </row>
    <row r="380" spans="1:8" ht="27" hidden="1">
      <c r="A380" s="80" t="s">
        <v>53</v>
      </c>
      <c r="B380" s="80"/>
      <c r="C380" s="78" t="s">
        <v>86</v>
      </c>
      <c r="D380" s="78" t="s">
        <v>481</v>
      </c>
      <c r="E380" s="78" t="s">
        <v>127</v>
      </c>
      <c r="F380" s="81">
        <v>251</v>
      </c>
      <c r="G380" s="79"/>
      <c r="H380" s="79"/>
    </row>
    <row r="381" spans="1:8" ht="15">
      <c r="A381" s="16"/>
      <c r="B381" s="16"/>
      <c r="C381" s="16"/>
      <c r="D381" s="16"/>
      <c r="E381" s="16"/>
      <c r="F381" s="16"/>
      <c r="G381" s="16"/>
      <c r="H381" s="16"/>
    </row>
  </sheetData>
  <sheetProtection/>
  <mergeCells count="2">
    <mergeCell ref="A10:H10"/>
    <mergeCell ref="A11:H11"/>
  </mergeCells>
  <printOptions/>
  <pageMargins left="0.5905511811023623" right="0.03937007874015748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52.75390625" style="3" customWidth="1"/>
    <col min="2" max="2" width="35.375" style="3" customWidth="1"/>
    <col min="3" max="3" width="13.125" style="3" customWidth="1"/>
    <col min="4" max="16384" width="9.125" style="3" customWidth="1"/>
  </cols>
  <sheetData>
    <row r="1" spans="1:3" ht="15">
      <c r="A1" s="153"/>
      <c r="B1" s="14" t="s">
        <v>404</v>
      </c>
      <c r="C1" s="154"/>
    </row>
    <row r="2" spans="1:3" ht="15">
      <c r="A2" s="155"/>
      <c r="B2" s="14" t="s">
        <v>73</v>
      </c>
      <c r="C2" s="154"/>
    </row>
    <row r="3" spans="1:3" ht="15">
      <c r="A3" s="156"/>
      <c r="B3" s="14" t="s">
        <v>68</v>
      </c>
      <c r="C3" s="12"/>
    </row>
    <row r="4" spans="1:3" ht="15">
      <c r="A4" s="153"/>
      <c r="B4" s="14" t="s">
        <v>148</v>
      </c>
      <c r="C4" s="12"/>
    </row>
    <row r="5" spans="1:3" ht="15">
      <c r="A5" s="153"/>
      <c r="B5" s="14" t="s">
        <v>68</v>
      </c>
      <c r="C5" s="12"/>
    </row>
    <row r="6" spans="1:3" ht="15">
      <c r="A6" s="153"/>
      <c r="B6" s="14" t="s">
        <v>694</v>
      </c>
      <c r="C6" s="12"/>
    </row>
    <row r="7" spans="1:3" ht="15">
      <c r="A7" s="153"/>
      <c r="B7" s="14" t="s">
        <v>677</v>
      </c>
      <c r="C7" s="12"/>
    </row>
    <row r="8" spans="1:3" ht="15">
      <c r="A8" s="153"/>
      <c r="B8" s="14" t="s">
        <v>603</v>
      </c>
      <c r="C8" s="11"/>
    </row>
    <row r="9" spans="1:3" ht="15">
      <c r="A9" s="153"/>
      <c r="B9" s="157"/>
      <c r="C9" s="157"/>
    </row>
    <row r="10" spans="1:3" ht="15.75">
      <c r="A10" s="270" t="s">
        <v>405</v>
      </c>
      <c r="B10" s="270"/>
      <c r="C10" s="270"/>
    </row>
    <row r="11" spans="1:3" ht="15.75">
      <c r="A11" s="270" t="s">
        <v>726</v>
      </c>
      <c r="B11" s="270"/>
      <c r="C11" s="270"/>
    </row>
    <row r="12" spans="1:3" ht="15">
      <c r="A12" s="158"/>
      <c r="B12" s="158"/>
      <c r="C12" s="158"/>
    </row>
    <row r="13" spans="1:3" ht="15">
      <c r="A13" s="159"/>
      <c r="B13" s="159"/>
      <c r="C13" s="160" t="s">
        <v>74</v>
      </c>
    </row>
    <row r="14" spans="1:3" ht="15.75">
      <c r="A14" s="161" t="s">
        <v>0</v>
      </c>
      <c r="B14" s="161" t="s">
        <v>406</v>
      </c>
      <c r="C14" s="162" t="s">
        <v>440</v>
      </c>
    </row>
    <row r="15" spans="1:3" ht="31.5">
      <c r="A15" s="163" t="s">
        <v>725</v>
      </c>
      <c r="B15" s="164" t="s">
        <v>407</v>
      </c>
      <c r="C15" s="165">
        <f>C19+C16</f>
        <v>3976.4000000000015</v>
      </c>
    </row>
    <row r="16" spans="1:3" ht="30">
      <c r="A16" s="118" t="s">
        <v>724</v>
      </c>
      <c r="B16" s="166" t="s">
        <v>408</v>
      </c>
      <c r="C16" s="167">
        <f>C17</f>
        <v>3976.4000000000015</v>
      </c>
    </row>
    <row r="17" spans="1:3" ht="45">
      <c r="A17" s="118" t="s">
        <v>723</v>
      </c>
      <c r="B17" s="166" t="s">
        <v>408</v>
      </c>
      <c r="C17" s="167">
        <f>C18</f>
        <v>3976.4000000000015</v>
      </c>
    </row>
    <row r="18" spans="1:3" ht="60">
      <c r="A18" s="118" t="s">
        <v>722</v>
      </c>
      <c r="B18" s="166" t="s">
        <v>409</v>
      </c>
      <c r="C18" s="168">
        <f>51762.1-47785.7</f>
        <v>3976.4000000000015</v>
      </c>
    </row>
    <row r="19" spans="1:3" ht="31.5">
      <c r="A19" s="163" t="s">
        <v>410</v>
      </c>
      <c r="B19" s="164" t="s">
        <v>411</v>
      </c>
      <c r="C19" s="165">
        <f>C20+C24</f>
        <v>0</v>
      </c>
    </row>
    <row r="20" spans="1:3" ht="18.75" customHeight="1">
      <c r="A20" s="169" t="s">
        <v>412</v>
      </c>
      <c r="B20" s="170" t="s">
        <v>413</v>
      </c>
      <c r="C20" s="167">
        <f>C21</f>
        <v>-51762.1</v>
      </c>
    </row>
    <row r="21" spans="1:3" ht="30" customHeight="1">
      <c r="A21" s="169" t="s">
        <v>414</v>
      </c>
      <c r="B21" s="170" t="s">
        <v>415</v>
      </c>
      <c r="C21" s="167">
        <f>C22</f>
        <v>-51762.1</v>
      </c>
    </row>
    <row r="22" spans="1:7" ht="31.5" customHeight="1">
      <c r="A22" s="169" t="s">
        <v>416</v>
      </c>
      <c r="B22" s="170" t="s">
        <v>417</v>
      </c>
      <c r="C22" s="167">
        <f>C23</f>
        <v>-51762.1</v>
      </c>
      <c r="E22"/>
      <c r="F22"/>
      <c r="G22"/>
    </row>
    <row r="23" spans="1:7" ht="27.75" customHeight="1">
      <c r="A23" s="169" t="s">
        <v>418</v>
      </c>
      <c r="B23" s="170" t="s">
        <v>419</v>
      </c>
      <c r="C23" s="171">
        <v>-51762.1</v>
      </c>
      <c r="E23"/>
      <c r="F23"/>
      <c r="G23"/>
    </row>
    <row r="24" spans="1:7" ht="14.25" customHeight="1">
      <c r="A24" s="169" t="s">
        <v>420</v>
      </c>
      <c r="B24" s="170" t="s">
        <v>421</v>
      </c>
      <c r="C24" s="167">
        <f>C25</f>
        <v>51762.1</v>
      </c>
      <c r="E24"/>
      <c r="F24"/>
      <c r="G24"/>
    </row>
    <row r="25" spans="1:3" ht="30" customHeight="1">
      <c r="A25" s="169" t="s">
        <v>422</v>
      </c>
      <c r="B25" s="170" t="s">
        <v>423</v>
      </c>
      <c r="C25" s="167">
        <f>C26</f>
        <v>51762.1</v>
      </c>
    </row>
    <row r="26" spans="1:3" ht="32.25" customHeight="1">
      <c r="A26" s="169" t="s">
        <v>424</v>
      </c>
      <c r="B26" s="170" t="s">
        <v>425</v>
      </c>
      <c r="C26" s="167">
        <f>C27</f>
        <v>51762.1</v>
      </c>
    </row>
    <row r="27" spans="1:4" ht="30" customHeight="1">
      <c r="A27" s="169" t="s">
        <v>426</v>
      </c>
      <c r="B27" s="170" t="s">
        <v>427</v>
      </c>
      <c r="C27" s="171">
        <v>51762.1</v>
      </c>
      <c r="D27" s="172"/>
    </row>
    <row r="28" spans="1:3" ht="15">
      <c r="A28" s="12"/>
      <c r="B28" s="12"/>
      <c r="C28" s="173"/>
    </row>
  </sheetData>
  <sheetProtection/>
  <mergeCells count="2">
    <mergeCell ref="A10:C10"/>
    <mergeCell ref="A11:C11"/>
  </mergeCells>
  <printOptions/>
  <pageMargins left="0.5905511811023623" right="0.0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51.25390625" style="3" customWidth="1"/>
    <col min="2" max="2" width="36.125" style="3" customWidth="1"/>
    <col min="3" max="3" width="12.125" style="3" customWidth="1"/>
    <col min="4" max="4" width="11.75390625" style="3" customWidth="1"/>
    <col min="5" max="16384" width="9.125" style="3" customWidth="1"/>
  </cols>
  <sheetData>
    <row r="1" spans="1:4" ht="15">
      <c r="A1" s="153"/>
      <c r="B1" s="14" t="s">
        <v>484</v>
      </c>
      <c r="C1" s="14"/>
      <c r="D1" s="109"/>
    </row>
    <row r="2" spans="1:4" ht="15">
      <c r="A2" s="155"/>
      <c r="B2" s="14" t="s">
        <v>73</v>
      </c>
      <c r="C2" s="14"/>
      <c r="D2" s="109"/>
    </row>
    <row r="3" spans="1:4" ht="15">
      <c r="A3" s="156"/>
      <c r="B3" s="14" t="s">
        <v>68</v>
      </c>
      <c r="C3" s="14"/>
      <c r="D3" s="110"/>
    </row>
    <row r="4" spans="1:4" ht="15">
      <c r="A4" s="153"/>
      <c r="B4" s="14" t="s">
        <v>148</v>
      </c>
      <c r="C4" s="14"/>
      <c r="D4" s="110"/>
    </row>
    <row r="5" spans="1:4" ht="15">
      <c r="A5" s="153"/>
      <c r="B5" s="14" t="s">
        <v>68</v>
      </c>
      <c r="C5" s="14"/>
      <c r="D5" s="110"/>
    </row>
    <row r="6" spans="1:4" ht="15">
      <c r="A6" s="153"/>
      <c r="B6" s="14" t="s">
        <v>703</v>
      </c>
      <c r="C6" s="14"/>
      <c r="D6" s="110"/>
    </row>
    <row r="7" spans="1:4" ht="15">
      <c r="A7" s="153"/>
      <c r="B7" s="14" t="s">
        <v>704</v>
      </c>
      <c r="C7" s="14"/>
      <c r="D7" s="110"/>
    </row>
    <row r="8" spans="1:4" ht="15">
      <c r="A8" s="153"/>
      <c r="B8" s="14" t="s">
        <v>712</v>
      </c>
      <c r="C8" s="14"/>
      <c r="D8" s="181"/>
    </row>
    <row r="9" spans="1:4" ht="15">
      <c r="A9" s="153"/>
      <c r="B9" s="157"/>
      <c r="C9" s="157"/>
      <c r="D9" s="157"/>
    </row>
    <row r="10" spans="1:4" ht="17.25" customHeight="1">
      <c r="A10" s="270" t="s">
        <v>485</v>
      </c>
      <c r="B10" s="270"/>
      <c r="C10" s="270"/>
      <c r="D10" s="270"/>
    </row>
    <row r="11" spans="1:4" ht="18" customHeight="1">
      <c r="A11" s="271" t="s">
        <v>713</v>
      </c>
      <c r="B11" s="271"/>
      <c r="C11" s="271"/>
      <c r="D11" s="271"/>
    </row>
    <row r="12" spans="1:4" ht="15">
      <c r="A12" s="186"/>
      <c r="B12" s="186"/>
      <c r="C12" s="186"/>
      <c r="D12" s="186"/>
    </row>
    <row r="13" spans="1:4" ht="15">
      <c r="A13" s="159"/>
      <c r="B13" s="159"/>
      <c r="C13" s="159"/>
      <c r="D13" s="160" t="s">
        <v>74</v>
      </c>
    </row>
    <row r="14" spans="1:4" ht="15.75">
      <c r="A14" s="161" t="s">
        <v>0</v>
      </c>
      <c r="B14" s="161" t="s">
        <v>406</v>
      </c>
      <c r="C14" s="162" t="s">
        <v>486</v>
      </c>
      <c r="D14" s="162" t="s">
        <v>604</v>
      </c>
    </row>
    <row r="15" spans="1:4" ht="31.5">
      <c r="A15" s="163" t="s">
        <v>725</v>
      </c>
      <c r="B15" s="164" t="s">
        <v>407</v>
      </c>
      <c r="C15" s="165">
        <f>C19+C16</f>
        <v>4072.800000000003</v>
      </c>
      <c r="D15" s="165">
        <f>D19+D16</f>
        <v>4183.5</v>
      </c>
    </row>
    <row r="16" spans="1:4" ht="44.25" customHeight="1">
      <c r="A16" s="118" t="s">
        <v>724</v>
      </c>
      <c r="B16" s="166" t="s">
        <v>408</v>
      </c>
      <c r="C16" s="167">
        <f>C17</f>
        <v>4072.800000000003</v>
      </c>
      <c r="D16" s="167">
        <f>D17</f>
        <v>4183.5</v>
      </c>
    </row>
    <row r="17" spans="1:4" ht="45.75" customHeight="1">
      <c r="A17" s="118" t="s">
        <v>723</v>
      </c>
      <c r="B17" s="166" t="s">
        <v>408</v>
      </c>
      <c r="C17" s="167">
        <f>C18</f>
        <v>4072.800000000003</v>
      </c>
      <c r="D17" s="167">
        <f>D18</f>
        <v>4183.5</v>
      </c>
    </row>
    <row r="18" spans="1:4" ht="60">
      <c r="A18" s="118" t="s">
        <v>722</v>
      </c>
      <c r="B18" s="166" t="s">
        <v>409</v>
      </c>
      <c r="C18" s="168">
        <f>C27-43789.2</f>
        <v>4072.800000000003</v>
      </c>
      <c r="D18" s="167">
        <f>D27-44921</f>
        <v>4183.5</v>
      </c>
    </row>
    <row r="19" spans="1:4" ht="31.5">
      <c r="A19" s="163" t="s">
        <v>410</v>
      </c>
      <c r="B19" s="164" t="s">
        <v>411</v>
      </c>
      <c r="C19" s="165">
        <f>C20+C24</f>
        <v>0</v>
      </c>
      <c r="D19" s="165">
        <f>D20+D24</f>
        <v>0</v>
      </c>
    </row>
    <row r="20" spans="1:4" ht="18.75" customHeight="1">
      <c r="A20" s="169" t="s">
        <v>412</v>
      </c>
      <c r="B20" s="170" t="s">
        <v>413</v>
      </c>
      <c r="C20" s="167">
        <f aca="true" t="shared" si="0" ref="C20:D22">C21</f>
        <v>-47862</v>
      </c>
      <c r="D20" s="167">
        <f t="shared" si="0"/>
        <v>-49104.5</v>
      </c>
    </row>
    <row r="21" spans="1:4" ht="29.25" customHeight="1">
      <c r="A21" s="169" t="s">
        <v>414</v>
      </c>
      <c r="B21" s="170" t="s">
        <v>415</v>
      </c>
      <c r="C21" s="167">
        <f t="shared" si="0"/>
        <v>-47862</v>
      </c>
      <c r="D21" s="167">
        <f t="shared" si="0"/>
        <v>-49104.5</v>
      </c>
    </row>
    <row r="22" spans="1:8" ht="30" customHeight="1">
      <c r="A22" s="169" t="s">
        <v>416</v>
      </c>
      <c r="B22" s="170" t="s">
        <v>417</v>
      </c>
      <c r="C22" s="167">
        <f t="shared" si="0"/>
        <v>-47862</v>
      </c>
      <c r="D22" s="167">
        <f t="shared" si="0"/>
        <v>-49104.5</v>
      </c>
      <c r="F22"/>
      <c r="G22"/>
      <c r="H22"/>
    </row>
    <row r="23" spans="1:8" ht="27.75" customHeight="1">
      <c r="A23" s="169" t="s">
        <v>418</v>
      </c>
      <c r="B23" s="170" t="s">
        <v>419</v>
      </c>
      <c r="C23" s="171">
        <v>-47862</v>
      </c>
      <c r="D23" s="167">
        <v>-49104.5</v>
      </c>
      <c r="F23"/>
      <c r="G23"/>
      <c r="H23"/>
    </row>
    <row r="24" spans="1:8" ht="14.25" customHeight="1">
      <c r="A24" s="169" t="s">
        <v>420</v>
      </c>
      <c r="B24" s="170" t="s">
        <v>421</v>
      </c>
      <c r="C24" s="167">
        <f aca="true" t="shared" si="1" ref="C24:D26">C25</f>
        <v>47862</v>
      </c>
      <c r="D24" s="167">
        <f t="shared" si="1"/>
        <v>49104.5</v>
      </c>
      <c r="F24"/>
      <c r="G24"/>
      <c r="H24"/>
    </row>
    <row r="25" spans="1:4" ht="33" customHeight="1">
      <c r="A25" s="169" t="s">
        <v>422</v>
      </c>
      <c r="B25" s="170" t="s">
        <v>423</v>
      </c>
      <c r="C25" s="167">
        <f t="shared" si="1"/>
        <v>47862</v>
      </c>
      <c r="D25" s="167">
        <f t="shared" si="1"/>
        <v>49104.5</v>
      </c>
    </row>
    <row r="26" spans="1:4" ht="28.5" customHeight="1">
      <c r="A26" s="169" t="s">
        <v>424</v>
      </c>
      <c r="B26" s="170" t="s">
        <v>425</v>
      </c>
      <c r="C26" s="167">
        <f t="shared" si="1"/>
        <v>47862</v>
      </c>
      <c r="D26" s="167">
        <f t="shared" si="1"/>
        <v>49104.5</v>
      </c>
    </row>
    <row r="27" spans="1:5" ht="30" customHeight="1">
      <c r="A27" s="169" t="s">
        <v>426</v>
      </c>
      <c r="B27" s="170" t="s">
        <v>427</v>
      </c>
      <c r="C27" s="171">
        <v>47862</v>
      </c>
      <c r="D27" s="167">
        <v>49104.5</v>
      </c>
      <c r="E27" s="187"/>
    </row>
  </sheetData>
  <sheetProtection/>
  <mergeCells count="2">
    <mergeCell ref="A10:D10"/>
    <mergeCell ref="A11:D11"/>
  </mergeCells>
  <printOptions/>
  <pageMargins left="0.7086614173228347" right="0.03937007874015748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78.25390625" style="3" customWidth="1"/>
    <col min="2" max="2" width="11.125" style="3" customWidth="1"/>
    <col min="3" max="16384" width="9.125" style="3" customWidth="1"/>
  </cols>
  <sheetData>
    <row r="1" spans="1:2" ht="15">
      <c r="A1" s="14" t="s">
        <v>577</v>
      </c>
      <c r="B1" s="181"/>
    </row>
    <row r="2" spans="1:2" ht="15">
      <c r="A2" s="14" t="s">
        <v>578</v>
      </c>
      <c r="B2" s="181"/>
    </row>
    <row r="3" spans="1:2" ht="15">
      <c r="A3" s="14" t="s">
        <v>579</v>
      </c>
      <c r="B3" s="181"/>
    </row>
    <row r="4" spans="1:2" ht="15">
      <c r="A4" s="14" t="s">
        <v>580</v>
      </c>
      <c r="B4" s="181"/>
    </row>
    <row r="5" spans="1:2" ht="15">
      <c r="A5" s="14" t="s">
        <v>579</v>
      </c>
      <c r="B5" s="181"/>
    </row>
    <row r="6" spans="1:2" ht="15">
      <c r="A6" s="14" t="s">
        <v>714</v>
      </c>
      <c r="B6" s="181"/>
    </row>
    <row r="7" spans="1:2" ht="15">
      <c r="A7" s="14" t="s">
        <v>715</v>
      </c>
      <c r="B7" s="181"/>
    </row>
    <row r="8" spans="1:2" ht="15">
      <c r="A8" s="14" t="s">
        <v>716</v>
      </c>
      <c r="B8" s="181"/>
    </row>
    <row r="9" spans="1:2" ht="15">
      <c r="A9" s="224"/>
      <c r="B9" s="157"/>
    </row>
    <row r="10" spans="1:2" ht="36.75" customHeight="1">
      <c r="A10" s="272" t="s">
        <v>720</v>
      </c>
      <c r="B10" s="272"/>
    </row>
    <row r="11" spans="1:2" ht="15">
      <c r="A11" s="186"/>
      <c r="B11" s="186"/>
    </row>
    <row r="12" spans="1:2" ht="15">
      <c r="A12" s="159"/>
      <c r="B12" s="160" t="s">
        <v>74</v>
      </c>
    </row>
    <row r="13" spans="1:2" ht="15.75">
      <c r="A13" s="162" t="s">
        <v>581</v>
      </c>
      <c r="B13" s="225" t="s">
        <v>440</v>
      </c>
    </row>
    <row r="14" spans="1:2" ht="15.75">
      <c r="A14" s="226" t="s">
        <v>582</v>
      </c>
      <c r="B14" s="227">
        <f>B19</f>
        <v>3976.4</v>
      </c>
    </row>
    <row r="15" spans="1:2" ht="16.5">
      <c r="A15" s="226" t="s">
        <v>583</v>
      </c>
      <c r="B15" s="228"/>
    </row>
    <row r="16" spans="1:2" ht="48" customHeight="1">
      <c r="A16" s="229" t="s">
        <v>584</v>
      </c>
      <c r="B16" s="230">
        <v>0</v>
      </c>
    </row>
    <row r="17" spans="1:2" ht="15.75">
      <c r="A17" s="231" t="s">
        <v>585</v>
      </c>
      <c r="B17" s="227">
        <v>0</v>
      </c>
    </row>
    <row r="18" spans="1:2" ht="15.75">
      <c r="A18" s="231" t="s">
        <v>586</v>
      </c>
      <c r="B18" s="227">
        <v>0</v>
      </c>
    </row>
    <row r="19" spans="1:2" ht="33.75" customHeight="1">
      <c r="A19" s="229" t="s">
        <v>587</v>
      </c>
      <c r="B19" s="230">
        <f>B20-B21</f>
        <v>3976.4</v>
      </c>
    </row>
    <row r="20" spans="1:2" ht="15" customHeight="1">
      <c r="A20" s="231" t="s">
        <v>585</v>
      </c>
      <c r="B20" s="227">
        <v>3976.4</v>
      </c>
    </row>
    <row r="21" spans="1:6" ht="18" customHeight="1">
      <c r="A21" s="231" t="s">
        <v>586</v>
      </c>
      <c r="B21" s="227">
        <v>0</v>
      </c>
      <c r="D21"/>
      <c r="E21"/>
      <c r="F21"/>
    </row>
    <row r="22" spans="1:6" ht="36" customHeight="1">
      <c r="A22" s="229" t="s">
        <v>588</v>
      </c>
      <c r="B22" s="230">
        <v>0</v>
      </c>
      <c r="D22"/>
      <c r="E22"/>
      <c r="F22"/>
    </row>
    <row r="23" spans="1:6" ht="14.25" customHeight="1">
      <c r="A23" s="231" t="s">
        <v>585</v>
      </c>
      <c r="B23" s="227">
        <v>0</v>
      </c>
      <c r="D23"/>
      <c r="E23"/>
      <c r="F23"/>
    </row>
    <row r="24" spans="1:2" ht="16.5" customHeight="1">
      <c r="A24" s="231" t="s">
        <v>586</v>
      </c>
      <c r="B24" s="227">
        <v>0</v>
      </c>
    </row>
  </sheetData>
  <sheetProtection/>
  <mergeCells count="1"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1" max="1" width="61.75390625" style="3" customWidth="1"/>
    <col min="2" max="2" width="13.375" style="3" customWidth="1"/>
    <col min="3" max="3" width="14.125" style="3" customWidth="1"/>
    <col min="4" max="16384" width="9.125" style="3" customWidth="1"/>
  </cols>
  <sheetData>
    <row r="1" spans="1:3" ht="15">
      <c r="A1" s="252" t="s">
        <v>589</v>
      </c>
      <c r="B1" s="252"/>
      <c r="C1" s="252"/>
    </row>
    <row r="2" spans="1:3" ht="15">
      <c r="A2" s="252" t="s">
        <v>590</v>
      </c>
      <c r="B2" s="252"/>
      <c r="C2" s="252"/>
    </row>
    <row r="3" spans="1:3" ht="15">
      <c r="A3" s="252" t="s">
        <v>591</v>
      </c>
      <c r="B3" s="252"/>
      <c r="C3" s="252"/>
    </row>
    <row r="4" spans="1:3" ht="15">
      <c r="A4" s="252" t="s">
        <v>592</v>
      </c>
      <c r="B4" s="252"/>
      <c r="C4" s="252"/>
    </row>
    <row r="5" spans="1:3" ht="15">
      <c r="A5" s="252" t="s">
        <v>591</v>
      </c>
      <c r="B5" s="252"/>
      <c r="C5" s="252"/>
    </row>
    <row r="6" spans="1:3" ht="15">
      <c r="A6" s="252" t="s">
        <v>717</v>
      </c>
      <c r="B6" s="252"/>
      <c r="C6" s="252"/>
    </row>
    <row r="7" spans="1:3" ht="15">
      <c r="A7" s="252" t="s">
        <v>718</v>
      </c>
      <c r="B7" s="252"/>
      <c r="C7" s="252"/>
    </row>
    <row r="8" spans="1:3" ht="15">
      <c r="A8" s="252" t="s">
        <v>719</v>
      </c>
      <c r="B8" s="252"/>
      <c r="C8" s="252"/>
    </row>
    <row r="9" spans="1:3" ht="15">
      <c r="A9" s="153"/>
      <c r="B9" s="153"/>
      <c r="C9" s="157"/>
    </row>
    <row r="10" spans="1:3" ht="51" customHeight="1">
      <c r="A10" s="272" t="s">
        <v>721</v>
      </c>
      <c r="B10" s="272"/>
      <c r="C10" s="272"/>
    </row>
    <row r="11" spans="1:3" ht="15">
      <c r="A11" s="186"/>
      <c r="B11" s="186"/>
      <c r="C11" s="186"/>
    </row>
    <row r="12" spans="1:3" ht="15">
      <c r="A12" s="159"/>
      <c r="B12" s="159"/>
      <c r="C12" s="160" t="s">
        <v>74</v>
      </c>
    </row>
    <row r="13" spans="1:3" ht="15.75">
      <c r="A13" s="161" t="s">
        <v>581</v>
      </c>
      <c r="B13" s="162" t="s">
        <v>486</v>
      </c>
      <c r="C13" s="225" t="s">
        <v>604</v>
      </c>
    </row>
    <row r="14" spans="1:3" ht="15.75">
      <c r="A14" s="226" t="s">
        <v>582</v>
      </c>
      <c r="B14" s="227">
        <f>B19</f>
        <v>4072.8</v>
      </c>
      <c r="C14" s="227">
        <f>C19</f>
        <v>4183.5</v>
      </c>
    </row>
    <row r="15" spans="1:3" ht="16.5">
      <c r="A15" s="226" t="s">
        <v>583</v>
      </c>
      <c r="B15" s="226"/>
      <c r="C15" s="228"/>
    </row>
    <row r="16" spans="1:3" ht="65.25" customHeight="1">
      <c r="A16" s="229" t="s">
        <v>584</v>
      </c>
      <c r="B16" s="230">
        <v>0</v>
      </c>
      <c r="C16" s="230">
        <v>0</v>
      </c>
    </row>
    <row r="17" spans="1:3" ht="15.75">
      <c r="A17" s="231" t="s">
        <v>585</v>
      </c>
      <c r="B17" s="227">
        <v>0</v>
      </c>
      <c r="C17" s="227">
        <v>0</v>
      </c>
    </row>
    <row r="18" spans="1:3" ht="15.75">
      <c r="A18" s="231" t="s">
        <v>586</v>
      </c>
      <c r="B18" s="227">
        <v>0</v>
      </c>
      <c r="C18" s="227">
        <v>0</v>
      </c>
    </row>
    <row r="19" spans="1:3" ht="33.75" customHeight="1">
      <c r="A19" s="229" t="s">
        <v>587</v>
      </c>
      <c r="B19" s="230">
        <f>B20-B21</f>
        <v>4072.8</v>
      </c>
      <c r="C19" s="230">
        <f>C20-C21</f>
        <v>4183.5</v>
      </c>
    </row>
    <row r="20" spans="1:3" ht="15" customHeight="1">
      <c r="A20" s="231" t="s">
        <v>585</v>
      </c>
      <c r="B20" s="227">
        <v>4072.8</v>
      </c>
      <c r="C20" s="227">
        <v>4183.5</v>
      </c>
    </row>
    <row r="21" spans="1:7" ht="18" customHeight="1">
      <c r="A21" s="231" t="s">
        <v>586</v>
      </c>
      <c r="B21" s="227">
        <v>0</v>
      </c>
      <c r="C21" s="227">
        <v>0</v>
      </c>
      <c r="E21"/>
      <c r="F21"/>
      <c r="G21"/>
    </row>
    <row r="22" spans="1:7" ht="48.75" customHeight="1">
      <c r="A22" s="229" t="s">
        <v>588</v>
      </c>
      <c r="B22" s="230">
        <v>0</v>
      </c>
      <c r="C22" s="230">
        <v>0</v>
      </c>
      <c r="E22"/>
      <c r="F22"/>
      <c r="G22"/>
    </row>
    <row r="23" spans="1:7" ht="14.25" customHeight="1">
      <c r="A23" s="231" t="s">
        <v>585</v>
      </c>
      <c r="B23" s="227">
        <v>0</v>
      </c>
      <c r="C23" s="227">
        <v>0</v>
      </c>
      <c r="E23"/>
      <c r="F23"/>
      <c r="G23"/>
    </row>
    <row r="24" spans="1:3" ht="16.5" customHeight="1">
      <c r="A24" s="231" t="s">
        <v>586</v>
      </c>
      <c r="B24" s="227">
        <v>0</v>
      </c>
      <c r="C24" s="227">
        <v>0</v>
      </c>
    </row>
  </sheetData>
  <sheetProtection/>
  <mergeCells count="9">
    <mergeCell ref="A7:C7"/>
    <mergeCell ref="A8:C8"/>
    <mergeCell ref="A10:C10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25"/>
  <sheetViews>
    <sheetView zoomScalePageLayoutView="0" workbookViewId="0" topLeftCell="A46">
      <selection activeCell="A77" sqref="A77:A78"/>
    </sheetView>
  </sheetViews>
  <sheetFormatPr defaultColWidth="9.00390625" defaultRowHeight="12.75"/>
  <cols>
    <col min="1" max="1" width="53.125" style="110" customWidth="1"/>
    <col min="2" max="2" width="10.00390625" style="110" hidden="1" customWidth="1"/>
    <col min="3" max="3" width="35.125" style="110" customWidth="1"/>
    <col min="4" max="4" width="10.375" style="110" customWidth="1"/>
    <col min="5" max="5" width="10.25390625" style="110" customWidth="1"/>
    <col min="6" max="16384" width="9.125" style="110" customWidth="1"/>
  </cols>
  <sheetData>
    <row r="3" spans="1:5" ht="15">
      <c r="A3" s="109"/>
      <c r="B3" s="109"/>
      <c r="C3" s="14" t="s">
        <v>439</v>
      </c>
      <c r="D3" s="14"/>
      <c r="E3" s="15"/>
    </row>
    <row r="4" spans="1:5" ht="15">
      <c r="A4" s="109"/>
      <c r="B4" s="109"/>
      <c r="C4" s="14" t="s">
        <v>73</v>
      </c>
      <c r="D4" s="14"/>
      <c r="E4" s="15"/>
    </row>
    <row r="5" spans="1:5" ht="15">
      <c r="A5" s="109"/>
      <c r="B5" s="109"/>
      <c r="C5" s="14" t="s">
        <v>68</v>
      </c>
      <c r="D5" s="14"/>
      <c r="E5" s="16"/>
    </row>
    <row r="6" spans="1:5" ht="15">
      <c r="A6" s="109"/>
      <c r="B6" s="109"/>
      <c r="C6" s="14" t="s">
        <v>148</v>
      </c>
      <c r="D6" s="14"/>
      <c r="E6" s="16"/>
    </row>
    <row r="7" spans="1:5" ht="15">
      <c r="A7" s="109"/>
      <c r="B7" s="109"/>
      <c r="C7" s="14" t="s">
        <v>601</v>
      </c>
      <c r="D7" s="14"/>
      <c r="E7" s="16"/>
    </row>
    <row r="8" spans="1:5" ht="15">
      <c r="A8" s="109"/>
      <c r="B8" s="109"/>
      <c r="C8" s="14" t="s">
        <v>602</v>
      </c>
      <c r="D8" s="14"/>
      <c r="E8" s="16"/>
    </row>
    <row r="9" spans="1:5" ht="15">
      <c r="A9" s="109"/>
      <c r="B9" s="109"/>
      <c r="C9" s="252" t="s">
        <v>603</v>
      </c>
      <c r="D9" s="252"/>
      <c r="E9" s="252"/>
    </row>
    <row r="10" spans="1:5" ht="15">
      <c r="A10" s="109"/>
      <c r="B10" s="109"/>
      <c r="C10" s="111"/>
      <c r="D10" s="111"/>
      <c r="E10" s="109"/>
    </row>
    <row r="11" spans="1:5" ht="39.75" customHeight="1">
      <c r="A11" s="253" t="s">
        <v>605</v>
      </c>
      <c r="B11" s="253"/>
      <c r="C11" s="253"/>
      <c r="D11" s="253"/>
      <c r="E11" s="253"/>
    </row>
    <row r="12" spans="1:5" ht="13.5" customHeight="1">
      <c r="A12" s="254"/>
      <c r="B12" s="254"/>
      <c r="C12" s="254"/>
      <c r="D12" s="254"/>
      <c r="E12" s="254"/>
    </row>
    <row r="13" spans="1:5" ht="15" customHeight="1">
      <c r="A13" s="176"/>
      <c r="B13" s="176"/>
      <c r="C13" s="176"/>
      <c r="D13" s="177"/>
      <c r="E13" s="113" t="s">
        <v>74</v>
      </c>
    </row>
    <row r="14" spans="1:5" ht="55.5" customHeight="1">
      <c r="A14" s="13" t="s">
        <v>0</v>
      </c>
      <c r="B14" s="114" t="s">
        <v>269</v>
      </c>
      <c r="C14" s="115" t="s">
        <v>270</v>
      </c>
      <c r="D14" s="13" t="s">
        <v>486</v>
      </c>
      <c r="E14" s="178" t="s">
        <v>604</v>
      </c>
    </row>
    <row r="15" spans="1:5" ht="23.25" customHeight="1">
      <c r="A15" s="17" t="s">
        <v>271</v>
      </c>
      <c r="B15" s="116" t="s">
        <v>3</v>
      </c>
      <c r="C15" s="13" t="s">
        <v>272</v>
      </c>
      <c r="D15" s="117">
        <f>D16+D22+D34+D47+D54+D31+D57+D44</f>
        <v>41139.100000000006</v>
      </c>
      <c r="E15" s="117">
        <f>E16+E22+E34+E47+E54+E31+E57+E44</f>
        <v>42257.4</v>
      </c>
    </row>
    <row r="16" spans="1:5" ht="18" customHeight="1">
      <c r="A16" s="17" t="s">
        <v>273</v>
      </c>
      <c r="B16" s="13">
        <v>182</v>
      </c>
      <c r="C16" s="13" t="s">
        <v>274</v>
      </c>
      <c r="D16" s="117">
        <f>D17</f>
        <v>9910.400000000001</v>
      </c>
      <c r="E16" s="117">
        <f>E17</f>
        <v>10373.7</v>
      </c>
    </row>
    <row r="17" spans="1:5" ht="15">
      <c r="A17" s="118" t="s">
        <v>275</v>
      </c>
      <c r="B17" s="18">
        <v>182</v>
      </c>
      <c r="C17" s="18" t="s">
        <v>276</v>
      </c>
      <c r="D17" s="19">
        <f>D18+D19+D20+D21</f>
        <v>9910.400000000001</v>
      </c>
      <c r="E17" s="19">
        <f>E18+E19+E20+E21</f>
        <v>10373.7</v>
      </c>
    </row>
    <row r="18" spans="1:5" ht="107.25" customHeight="1">
      <c r="A18" s="118" t="s">
        <v>279</v>
      </c>
      <c r="B18" s="20">
        <v>182</v>
      </c>
      <c r="C18" s="18" t="s">
        <v>280</v>
      </c>
      <c r="D18" s="19">
        <v>9026.7</v>
      </c>
      <c r="E18" s="19">
        <v>9478</v>
      </c>
    </row>
    <row r="19" spans="1:5" ht="149.25" customHeight="1">
      <c r="A19" s="118" t="s">
        <v>281</v>
      </c>
      <c r="B19" s="20">
        <v>182</v>
      </c>
      <c r="C19" s="18" t="s">
        <v>282</v>
      </c>
      <c r="D19" s="19">
        <v>296.9</v>
      </c>
      <c r="E19" s="19">
        <v>308.9</v>
      </c>
    </row>
    <row r="20" spans="1:5" ht="58.5" customHeight="1">
      <c r="A20" s="118" t="s">
        <v>283</v>
      </c>
      <c r="B20" s="20">
        <v>182</v>
      </c>
      <c r="C20" s="18" t="s">
        <v>284</v>
      </c>
      <c r="D20" s="19">
        <v>551.1</v>
      </c>
      <c r="E20" s="19">
        <v>551.1</v>
      </c>
    </row>
    <row r="21" spans="1:5" ht="123" customHeight="1">
      <c r="A21" s="118" t="s">
        <v>488</v>
      </c>
      <c r="B21" s="20"/>
      <c r="C21" s="18" t="s">
        <v>487</v>
      </c>
      <c r="D21" s="19">
        <v>35.7</v>
      </c>
      <c r="E21" s="19">
        <v>35.7</v>
      </c>
    </row>
    <row r="22" spans="1:5" ht="48" customHeight="1">
      <c r="A22" s="120" t="s">
        <v>285</v>
      </c>
      <c r="B22" s="13"/>
      <c r="C22" s="121" t="s">
        <v>286</v>
      </c>
      <c r="D22" s="21">
        <f>D23+D25+D27+D29</f>
        <v>2365.7000000000003</v>
      </c>
      <c r="E22" s="21">
        <f>E23+E25+E27+E29</f>
        <v>2555.1</v>
      </c>
    </row>
    <row r="23" spans="1:5" ht="90" customHeight="1">
      <c r="A23" s="118" t="s">
        <v>287</v>
      </c>
      <c r="B23" s="20"/>
      <c r="C23" s="18" t="s">
        <v>288</v>
      </c>
      <c r="D23" s="19">
        <f>D24</f>
        <v>1058.4</v>
      </c>
      <c r="E23" s="19">
        <f>E24</f>
        <v>1125</v>
      </c>
    </row>
    <row r="24" spans="1:5" ht="147" customHeight="1">
      <c r="A24" s="118" t="s">
        <v>289</v>
      </c>
      <c r="B24" s="20"/>
      <c r="C24" s="18" t="s">
        <v>290</v>
      </c>
      <c r="D24" s="19">
        <v>1058.4</v>
      </c>
      <c r="E24" s="19">
        <v>1125</v>
      </c>
    </row>
    <row r="25" spans="1:5" ht="104.25" customHeight="1">
      <c r="A25" s="118" t="s">
        <v>291</v>
      </c>
      <c r="B25" s="20"/>
      <c r="C25" s="18" t="s">
        <v>292</v>
      </c>
      <c r="D25" s="19">
        <f>D26</f>
        <v>5.9</v>
      </c>
      <c r="E25" s="19">
        <f>E26</f>
        <v>6.5</v>
      </c>
    </row>
    <row r="26" spans="1:5" ht="171" customHeight="1">
      <c r="A26" s="118" t="s">
        <v>293</v>
      </c>
      <c r="B26" s="20"/>
      <c r="C26" s="18" t="s">
        <v>294</v>
      </c>
      <c r="D26" s="19">
        <v>5.9</v>
      </c>
      <c r="E26" s="19">
        <v>6.5</v>
      </c>
    </row>
    <row r="27" spans="1:5" ht="89.25" customHeight="1">
      <c r="A27" s="118" t="s">
        <v>295</v>
      </c>
      <c r="B27" s="20"/>
      <c r="C27" s="18" t="s">
        <v>296</v>
      </c>
      <c r="D27" s="19">
        <f>D28</f>
        <v>1432.6</v>
      </c>
      <c r="E27" s="19">
        <f>E28</f>
        <v>1568</v>
      </c>
    </row>
    <row r="28" spans="1:5" ht="156.75" customHeight="1">
      <c r="A28" s="118" t="s">
        <v>297</v>
      </c>
      <c r="B28" s="20"/>
      <c r="C28" s="18" t="s">
        <v>298</v>
      </c>
      <c r="D28" s="19">
        <v>1432.6</v>
      </c>
      <c r="E28" s="19">
        <v>1568</v>
      </c>
    </row>
    <row r="29" spans="1:5" ht="88.5" customHeight="1">
      <c r="A29" s="118" t="s">
        <v>299</v>
      </c>
      <c r="B29" s="20"/>
      <c r="C29" s="18" t="s">
        <v>300</v>
      </c>
      <c r="D29" s="19">
        <f>D30</f>
        <v>-131.2</v>
      </c>
      <c r="E29" s="19">
        <f>E30</f>
        <v>-144.4</v>
      </c>
    </row>
    <row r="30" spans="1:5" ht="150" customHeight="1">
      <c r="A30" s="118" t="s">
        <v>301</v>
      </c>
      <c r="B30" s="20"/>
      <c r="C30" s="18" t="s">
        <v>302</v>
      </c>
      <c r="D30" s="19">
        <v>-131.2</v>
      </c>
      <c r="E30" s="19">
        <v>-144.4</v>
      </c>
    </row>
    <row r="31" spans="1:5" ht="15" customHeight="1">
      <c r="A31" s="120" t="s">
        <v>303</v>
      </c>
      <c r="B31" s="13">
        <v>182</v>
      </c>
      <c r="C31" s="22" t="s">
        <v>304</v>
      </c>
      <c r="D31" s="21">
        <f>D32</f>
        <v>13.9</v>
      </c>
      <c r="E31" s="21">
        <f>E32</f>
        <v>14.5</v>
      </c>
    </row>
    <row r="32" spans="1:5" ht="18" customHeight="1">
      <c r="A32" s="23" t="s">
        <v>305</v>
      </c>
      <c r="B32" s="20">
        <v>182</v>
      </c>
      <c r="C32" s="18" t="s">
        <v>306</v>
      </c>
      <c r="D32" s="19">
        <f>D33</f>
        <v>13.9</v>
      </c>
      <c r="E32" s="19">
        <f>E33</f>
        <v>14.5</v>
      </c>
    </row>
    <row r="33" spans="1:5" ht="16.5" customHeight="1">
      <c r="A33" s="23" t="s">
        <v>305</v>
      </c>
      <c r="B33" s="20">
        <v>182</v>
      </c>
      <c r="C33" s="18" t="s">
        <v>307</v>
      </c>
      <c r="D33" s="19">
        <v>13.9</v>
      </c>
      <c r="E33" s="19">
        <v>14.5</v>
      </c>
    </row>
    <row r="34" spans="1:5" ht="17.25" customHeight="1">
      <c r="A34" s="122" t="s">
        <v>308</v>
      </c>
      <c r="B34" s="123">
        <v>182</v>
      </c>
      <c r="C34" s="22" t="s">
        <v>309</v>
      </c>
      <c r="D34" s="21">
        <f>D35+D39</f>
        <v>28841</v>
      </c>
      <c r="E34" s="21">
        <f>E35+E39</f>
        <v>29306</v>
      </c>
    </row>
    <row r="35" spans="1:5" ht="16.5" customHeight="1">
      <c r="A35" s="124" t="s">
        <v>310</v>
      </c>
      <c r="B35" s="125">
        <v>182</v>
      </c>
      <c r="C35" s="18" t="s">
        <v>311</v>
      </c>
      <c r="D35" s="19">
        <f>D36</f>
        <v>5593</v>
      </c>
      <c r="E35" s="19">
        <f>E36</f>
        <v>5593</v>
      </c>
    </row>
    <row r="36" spans="1:5" ht="57.75" customHeight="1">
      <c r="A36" s="124" t="s">
        <v>312</v>
      </c>
      <c r="B36" s="125">
        <v>182</v>
      </c>
      <c r="C36" s="18" t="s">
        <v>313</v>
      </c>
      <c r="D36" s="19">
        <v>5593</v>
      </c>
      <c r="E36" s="19">
        <v>5593</v>
      </c>
    </row>
    <row r="37" spans="1:5" ht="25.5" customHeight="1" hidden="1">
      <c r="A37" s="126" t="s">
        <v>314</v>
      </c>
      <c r="B37" s="127"/>
      <c r="C37" s="128" t="s">
        <v>315</v>
      </c>
      <c r="D37" s="129">
        <f>D38</f>
        <v>0</v>
      </c>
      <c r="E37" s="19">
        <f>E38</f>
        <v>0</v>
      </c>
    </row>
    <row r="38" spans="1:5" ht="61.5" customHeight="1" hidden="1">
      <c r="A38" s="126" t="s">
        <v>316</v>
      </c>
      <c r="B38" s="127"/>
      <c r="C38" s="128" t="s">
        <v>317</v>
      </c>
      <c r="D38" s="129"/>
      <c r="E38" s="19"/>
    </row>
    <row r="39" spans="1:5" ht="18" customHeight="1">
      <c r="A39" s="124" t="s">
        <v>318</v>
      </c>
      <c r="B39" s="125">
        <v>182</v>
      </c>
      <c r="C39" s="18" t="s">
        <v>319</v>
      </c>
      <c r="D39" s="19">
        <f>D40+D42</f>
        <v>23248</v>
      </c>
      <c r="E39" s="19">
        <f>E40+E42</f>
        <v>23713</v>
      </c>
    </row>
    <row r="40" spans="1:5" ht="20.25" customHeight="1">
      <c r="A40" s="124" t="s">
        <v>320</v>
      </c>
      <c r="B40" s="125">
        <v>182</v>
      </c>
      <c r="C40" s="18" t="s">
        <v>321</v>
      </c>
      <c r="D40" s="19">
        <f>D41</f>
        <v>14462</v>
      </c>
      <c r="E40" s="19">
        <f>E41</f>
        <v>14751</v>
      </c>
    </row>
    <row r="41" spans="1:5" ht="60">
      <c r="A41" s="124" t="s">
        <v>322</v>
      </c>
      <c r="B41" s="125">
        <v>182</v>
      </c>
      <c r="C41" s="18" t="s">
        <v>323</v>
      </c>
      <c r="D41" s="19">
        <v>14462</v>
      </c>
      <c r="E41" s="19">
        <v>14751</v>
      </c>
    </row>
    <row r="42" spans="1:5" ht="15.75" customHeight="1">
      <c r="A42" s="124" t="s">
        <v>324</v>
      </c>
      <c r="B42" s="125">
        <v>182</v>
      </c>
      <c r="C42" s="18" t="s">
        <v>325</v>
      </c>
      <c r="D42" s="19">
        <f>D43</f>
        <v>8786</v>
      </c>
      <c r="E42" s="19">
        <f>E43</f>
        <v>8962</v>
      </c>
    </row>
    <row r="43" spans="1:5" ht="58.5" customHeight="1">
      <c r="A43" s="124" t="s">
        <v>326</v>
      </c>
      <c r="B43" s="125">
        <v>182</v>
      </c>
      <c r="C43" s="18" t="s">
        <v>327</v>
      </c>
      <c r="D43" s="19">
        <v>8786</v>
      </c>
      <c r="E43" s="19">
        <v>8962</v>
      </c>
    </row>
    <row r="44" spans="1:5" ht="19.5" customHeight="1">
      <c r="A44" s="122" t="s">
        <v>328</v>
      </c>
      <c r="B44" s="123">
        <v>182</v>
      </c>
      <c r="C44" s="22" t="s">
        <v>329</v>
      </c>
      <c r="D44" s="21">
        <f>D45</f>
        <v>8.1</v>
      </c>
      <c r="E44" s="21">
        <f>E45</f>
        <v>8.1</v>
      </c>
    </row>
    <row r="45" spans="1:5" ht="60" customHeight="1">
      <c r="A45" s="124" t="s">
        <v>330</v>
      </c>
      <c r="B45" s="130"/>
      <c r="C45" s="18" t="s">
        <v>331</v>
      </c>
      <c r="D45" s="19">
        <f>D46</f>
        <v>8.1</v>
      </c>
      <c r="E45" s="19">
        <f>E46</f>
        <v>8.1</v>
      </c>
    </row>
    <row r="46" spans="1:5" ht="102" customHeight="1">
      <c r="A46" s="124" t="s">
        <v>332</v>
      </c>
      <c r="B46" s="130"/>
      <c r="C46" s="18" t="s">
        <v>333</v>
      </c>
      <c r="D46" s="19">
        <v>8.1</v>
      </c>
      <c r="E46" s="19">
        <v>8.1</v>
      </c>
    </row>
    <row r="47" spans="1:5" ht="36" customHeight="1" hidden="1">
      <c r="A47" s="17" t="s">
        <v>334</v>
      </c>
      <c r="B47" s="123">
        <v>707</v>
      </c>
      <c r="C47" s="22" t="s">
        <v>335</v>
      </c>
      <c r="D47" s="21">
        <f aca="true" t="shared" si="0" ref="D47:E49">D48</f>
        <v>0</v>
      </c>
      <c r="E47" s="21">
        <f t="shared" si="0"/>
        <v>0</v>
      </c>
    </row>
    <row r="48" spans="1:5" ht="33.75" customHeight="1" hidden="1">
      <c r="A48" s="131" t="s">
        <v>336</v>
      </c>
      <c r="B48" s="125">
        <v>707</v>
      </c>
      <c r="C48" s="18" t="s">
        <v>337</v>
      </c>
      <c r="D48" s="19">
        <f t="shared" si="0"/>
        <v>0</v>
      </c>
      <c r="E48" s="24">
        <f t="shared" si="0"/>
        <v>0</v>
      </c>
    </row>
    <row r="49" spans="1:5" ht="54.75" customHeight="1" hidden="1">
      <c r="A49" s="131" t="s">
        <v>338</v>
      </c>
      <c r="B49" s="125">
        <v>707</v>
      </c>
      <c r="C49" s="18" t="s">
        <v>339</v>
      </c>
      <c r="D49" s="19">
        <f t="shared" si="0"/>
        <v>0</v>
      </c>
      <c r="E49" s="24">
        <f t="shared" si="0"/>
        <v>0</v>
      </c>
    </row>
    <row r="50" spans="1:5" ht="30" customHeight="1" hidden="1">
      <c r="A50" s="131" t="s">
        <v>340</v>
      </c>
      <c r="B50" s="125">
        <v>707</v>
      </c>
      <c r="C50" s="18" t="s">
        <v>341</v>
      </c>
      <c r="D50" s="24"/>
      <c r="E50" s="24"/>
    </row>
    <row r="51" spans="1:5" ht="90" customHeight="1" hidden="1">
      <c r="A51" s="23" t="s">
        <v>342</v>
      </c>
      <c r="B51" s="125"/>
      <c r="C51" s="18" t="s">
        <v>441</v>
      </c>
      <c r="D51" s="24">
        <f>D52</f>
        <v>0</v>
      </c>
      <c r="E51" s="25">
        <f>E52</f>
        <v>0</v>
      </c>
    </row>
    <row r="52" spans="1:5" ht="90" customHeight="1" hidden="1">
      <c r="A52" s="23" t="s">
        <v>442</v>
      </c>
      <c r="B52" s="125"/>
      <c r="C52" s="18" t="s">
        <v>443</v>
      </c>
      <c r="D52" s="24">
        <f>D53</f>
        <v>0</v>
      </c>
      <c r="E52" s="24">
        <f>E53</f>
        <v>0</v>
      </c>
    </row>
    <row r="53" spans="1:5" ht="21" customHeight="1" hidden="1">
      <c r="A53" s="23" t="s">
        <v>444</v>
      </c>
      <c r="B53" s="125"/>
      <c r="C53" s="18" t="s">
        <v>445</v>
      </c>
      <c r="D53" s="24"/>
      <c r="E53" s="24"/>
    </row>
    <row r="54" spans="1:5" ht="63" customHeight="1" hidden="1">
      <c r="A54" s="17" t="s">
        <v>345</v>
      </c>
      <c r="B54" s="123">
        <v>707</v>
      </c>
      <c r="C54" s="22" t="s">
        <v>446</v>
      </c>
      <c r="D54" s="25">
        <f>D55</f>
        <v>0</v>
      </c>
      <c r="E54" s="25">
        <f>E55</f>
        <v>0</v>
      </c>
    </row>
    <row r="55" spans="1:5" ht="69" customHeight="1" hidden="1">
      <c r="A55" s="23" t="s">
        <v>346</v>
      </c>
      <c r="B55" s="125"/>
      <c r="C55" s="18" t="s">
        <v>447</v>
      </c>
      <c r="D55" s="24">
        <f>D56</f>
        <v>0</v>
      </c>
      <c r="E55" s="24">
        <f>E56</f>
        <v>0</v>
      </c>
    </row>
    <row r="56" spans="1:5" ht="100.5" customHeight="1" hidden="1">
      <c r="A56" s="23" t="s">
        <v>347</v>
      </c>
      <c r="B56" s="125"/>
      <c r="C56" s="18" t="s">
        <v>448</v>
      </c>
      <c r="D56" s="24"/>
      <c r="E56" s="24">
        <f>E57</f>
        <v>0</v>
      </c>
    </row>
    <row r="57" spans="1:5" s="132" customFormat="1" ht="17.25" customHeight="1" hidden="1">
      <c r="A57" s="133" t="s">
        <v>348</v>
      </c>
      <c r="B57" s="125">
        <v>707</v>
      </c>
      <c r="C57" s="22" t="s">
        <v>449</v>
      </c>
      <c r="D57" s="25">
        <f>D58</f>
        <v>0</v>
      </c>
      <c r="E57" s="24"/>
    </row>
    <row r="58" spans="1:5" s="132" customFormat="1" ht="22.5" customHeight="1" hidden="1">
      <c r="A58" s="134" t="s">
        <v>350</v>
      </c>
      <c r="B58" s="125">
        <v>707</v>
      </c>
      <c r="C58" s="18" t="s">
        <v>351</v>
      </c>
      <c r="D58" s="24">
        <f>D59</f>
        <v>0</v>
      </c>
      <c r="E58" s="21">
        <f>E59</f>
        <v>0</v>
      </c>
    </row>
    <row r="59" spans="1:5" s="132" customFormat="1" ht="45.75" customHeight="1" hidden="1">
      <c r="A59" s="134" t="s">
        <v>352</v>
      </c>
      <c r="B59" s="125"/>
      <c r="C59" s="18" t="s">
        <v>353</v>
      </c>
      <c r="D59" s="24">
        <f>D60</f>
        <v>0</v>
      </c>
      <c r="E59" s="19"/>
    </row>
    <row r="60" spans="1:5" s="132" customFormat="1" ht="18.75" customHeight="1" hidden="1">
      <c r="A60" s="134" t="s">
        <v>354</v>
      </c>
      <c r="B60" s="125">
        <v>707</v>
      </c>
      <c r="C60" s="18" t="s">
        <v>355</v>
      </c>
      <c r="D60" s="24"/>
      <c r="E60" s="19"/>
    </row>
    <row r="61" spans="1:5" s="132" customFormat="1" ht="22.5" customHeight="1">
      <c r="A61" s="120" t="s">
        <v>360</v>
      </c>
      <c r="B61" s="137" t="s">
        <v>3</v>
      </c>
      <c r="C61" s="22" t="s">
        <v>361</v>
      </c>
      <c r="D61" s="21">
        <f>D62</f>
        <v>2650.1000000000004</v>
      </c>
      <c r="E61" s="21">
        <f>E62</f>
        <v>2663.6000000000004</v>
      </c>
    </row>
    <row r="62" spans="1:5" s="132" customFormat="1" ht="43.5" customHeight="1">
      <c r="A62" s="118" t="s">
        <v>362</v>
      </c>
      <c r="B62" s="138" t="s">
        <v>3</v>
      </c>
      <c r="C62" s="139" t="s">
        <v>363</v>
      </c>
      <c r="D62" s="19">
        <f>D63+D74+D66</f>
        <v>2650.1000000000004</v>
      </c>
      <c r="E62" s="19">
        <f>E63+E74+E66</f>
        <v>2663.6000000000004</v>
      </c>
    </row>
    <row r="63" spans="1:5" s="132" customFormat="1" ht="20.25" customHeight="1" hidden="1">
      <c r="A63" s="118" t="s">
        <v>364</v>
      </c>
      <c r="B63" s="138" t="s">
        <v>3</v>
      </c>
      <c r="C63" s="139" t="s">
        <v>450</v>
      </c>
      <c r="D63" s="19">
        <f>D64</f>
        <v>0</v>
      </c>
      <c r="E63" s="19">
        <f>E64</f>
        <v>0</v>
      </c>
    </row>
    <row r="64" spans="1:5" s="132" customFormat="1" ht="24" customHeight="1" hidden="1">
      <c r="A64" s="118" t="s">
        <v>366</v>
      </c>
      <c r="B64" s="26" t="s">
        <v>3</v>
      </c>
      <c r="C64" s="139" t="s">
        <v>367</v>
      </c>
      <c r="D64" s="19">
        <f>D65</f>
        <v>0</v>
      </c>
      <c r="E64" s="19">
        <f>E65</f>
        <v>0</v>
      </c>
    </row>
    <row r="65" spans="1:5" ht="34.5" customHeight="1" hidden="1">
      <c r="A65" s="118" t="s">
        <v>368</v>
      </c>
      <c r="B65" s="138">
        <v>737</v>
      </c>
      <c r="C65" s="139" t="s">
        <v>369</v>
      </c>
      <c r="D65" s="19"/>
      <c r="E65" s="19"/>
    </row>
    <row r="66" spans="1:5" ht="59.25" customHeight="1">
      <c r="A66" s="118" t="s">
        <v>370</v>
      </c>
      <c r="B66" s="138" t="s">
        <v>3</v>
      </c>
      <c r="C66" s="139" t="s">
        <v>371</v>
      </c>
      <c r="D66" s="19">
        <f>D68+D70+D72</f>
        <v>2278.8</v>
      </c>
      <c r="E66" s="19">
        <f>E68+E70+E72</f>
        <v>2278.8</v>
      </c>
    </row>
    <row r="67" spans="1:5" ht="59.25" customHeight="1" hidden="1">
      <c r="A67" s="118"/>
      <c r="B67" s="138"/>
      <c r="C67" s="139"/>
      <c r="D67" s="19"/>
      <c r="E67" s="19"/>
    </row>
    <row r="68" spans="1:5" ht="54" customHeight="1" hidden="1">
      <c r="A68" s="23" t="s">
        <v>374</v>
      </c>
      <c r="B68" s="138"/>
      <c r="C68" s="139" t="s">
        <v>375</v>
      </c>
      <c r="D68" s="19">
        <f>D69</f>
        <v>0</v>
      </c>
      <c r="E68" s="19">
        <f>E69</f>
        <v>0</v>
      </c>
    </row>
    <row r="69" spans="1:5" ht="48" customHeight="1" hidden="1">
      <c r="A69" s="23" t="s">
        <v>379</v>
      </c>
      <c r="B69" s="138"/>
      <c r="C69" s="139" t="s">
        <v>377</v>
      </c>
      <c r="D69" s="19"/>
      <c r="E69" s="19"/>
    </row>
    <row r="70" spans="1:5" ht="45" customHeight="1" hidden="1">
      <c r="A70" s="140" t="s">
        <v>451</v>
      </c>
      <c r="B70" s="138"/>
      <c r="C70" s="142" t="s">
        <v>452</v>
      </c>
      <c r="D70" s="19">
        <f>D71</f>
        <v>0</v>
      </c>
      <c r="E70" s="19"/>
    </row>
    <row r="71" spans="1:5" ht="48" customHeight="1" hidden="1">
      <c r="A71" s="140" t="s">
        <v>372</v>
      </c>
      <c r="B71" s="141"/>
      <c r="C71" s="142" t="s">
        <v>373</v>
      </c>
      <c r="D71" s="19"/>
      <c r="E71" s="19"/>
    </row>
    <row r="72" spans="1:5" ht="17.25" customHeight="1">
      <c r="A72" s="118" t="s">
        <v>380</v>
      </c>
      <c r="B72" s="138" t="s">
        <v>3</v>
      </c>
      <c r="C72" s="139" t="s">
        <v>381</v>
      </c>
      <c r="D72" s="19">
        <f>D73</f>
        <v>2278.8</v>
      </c>
      <c r="E72" s="19">
        <f>E73</f>
        <v>2278.8</v>
      </c>
    </row>
    <row r="73" spans="1:10" ht="31.5" customHeight="1">
      <c r="A73" s="118" t="s">
        <v>382</v>
      </c>
      <c r="B73" s="138" t="s">
        <v>383</v>
      </c>
      <c r="C73" s="139" t="s">
        <v>384</v>
      </c>
      <c r="D73" s="19">
        <v>2278.8</v>
      </c>
      <c r="E73" s="19">
        <v>2278.8</v>
      </c>
      <c r="F73" s="179"/>
      <c r="G73" s="179"/>
      <c r="H73" s="179"/>
      <c r="I73" s="179"/>
      <c r="J73" s="179"/>
    </row>
    <row r="74" spans="1:5" ht="34.5" customHeight="1">
      <c r="A74" s="118" t="s">
        <v>385</v>
      </c>
      <c r="B74" s="138" t="s">
        <v>3</v>
      </c>
      <c r="C74" s="139" t="s">
        <v>386</v>
      </c>
      <c r="D74" s="19">
        <f>D75+D77</f>
        <v>371.3</v>
      </c>
      <c r="E74" s="19">
        <f>E75+E77</f>
        <v>384.8</v>
      </c>
    </row>
    <row r="75" spans="1:5" s="132" customFormat="1" ht="49.5" customHeight="1">
      <c r="A75" s="23" t="s">
        <v>387</v>
      </c>
      <c r="B75" s="143"/>
      <c r="C75" s="144" t="s">
        <v>388</v>
      </c>
      <c r="D75" s="19">
        <f>D76</f>
        <v>0.7</v>
      </c>
      <c r="E75" s="19">
        <f>E76</f>
        <v>0.7</v>
      </c>
    </row>
    <row r="76" spans="1:5" s="132" customFormat="1" ht="50.25" customHeight="1">
      <c r="A76" s="23" t="s">
        <v>389</v>
      </c>
      <c r="B76" s="145"/>
      <c r="C76" s="139" t="s">
        <v>390</v>
      </c>
      <c r="D76" s="19">
        <v>0.7</v>
      </c>
      <c r="E76" s="19">
        <v>0.7</v>
      </c>
    </row>
    <row r="77" spans="1:5" s="132" customFormat="1" ht="60">
      <c r="A77" s="118" t="s">
        <v>391</v>
      </c>
      <c r="B77" s="138" t="s">
        <v>3</v>
      </c>
      <c r="C77" s="139" t="s">
        <v>392</v>
      </c>
      <c r="D77" s="19">
        <f>D78</f>
        <v>370.6</v>
      </c>
      <c r="E77" s="19">
        <f>E78</f>
        <v>384.1</v>
      </c>
    </row>
    <row r="78" spans="1:5" ht="60">
      <c r="A78" s="118" t="s">
        <v>393</v>
      </c>
      <c r="B78" s="138" t="s">
        <v>383</v>
      </c>
      <c r="C78" s="139" t="s">
        <v>394</v>
      </c>
      <c r="D78" s="19">
        <v>370.6</v>
      </c>
      <c r="E78" s="19">
        <v>384.1</v>
      </c>
    </row>
    <row r="79" spans="1:5" ht="31.5" hidden="1">
      <c r="A79" s="27" t="s">
        <v>395</v>
      </c>
      <c r="B79" s="146"/>
      <c r="C79" s="147" t="s">
        <v>396</v>
      </c>
      <c r="D79" s="21">
        <f>D80</f>
        <v>0</v>
      </c>
      <c r="E79" s="19"/>
    </row>
    <row r="80" spans="1:5" ht="15.75" hidden="1">
      <c r="A80" s="28" t="s">
        <v>397</v>
      </c>
      <c r="B80" s="130"/>
      <c r="C80" s="148" t="s">
        <v>398</v>
      </c>
      <c r="D80" s="19">
        <f>D81</f>
        <v>0</v>
      </c>
      <c r="E80" s="21"/>
    </row>
    <row r="81" spans="1:5" ht="15" hidden="1">
      <c r="A81" s="28" t="s">
        <v>399</v>
      </c>
      <c r="B81" s="130"/>
      <c r="C81" s="148" t="s">
        <v>400</v>
      </c>
      <c r="D81" s="19">
        <f>D82</f>
        <v>0</v>
      </c>
      <c r="E81" s="180"/>
    </row>
    <row r="82" spans="1:5" ht="45" hidden="1">
      <c r="A82" s="149" t="s">
        <v>401</v>
      </c>
      <c r="B82" s="145"/>
      <c r="C82" s="119" t="s">
        <v>402</v>
      </c>
      <c r="D82" s="19"/>
      <c r="E82" s="180"/>
    </row>
    <row r="83" spans="1:5" ht="15.75">
      <c r="A83" s="150" t="s">
        <v>403</v>
      </c>
      <c r="B83" s="151"/>
      <c r="C83" s="152"/>
      <c r="D83" s="21">
        <f>D15+D61</f>
        <v>43789.200000000004</v>
      </c>
      <c r="E83" s="21">
        <f>E15+E61</f>
        <v>44921</v>
      </c>
    </row>
    <row r="84" spans="3:4" ht="15">
      <c r="C84" s="109"/>
      <c r="D84" s="109"/>
    </row>
    <row r="85" spans="3:4" ht="15">
      <c r="C85" s="109"/>
      <c r="D85" s="109"/>
    </row>
    <row r="86" spans="3:4" ht="15">
      <c r="C86" s="109"/>
      <c r="D86" s="109"/>
    </row>
    <row r="87" spans="3:4" ht="15">
      <c r="C87" s="109"/>
      <c r="D87" s="109"/>
    </row>
    <row r="88" spans="3:4" ht="15">
      <c r="C88" s="109"/>
      <c r="D88" s="109"/>
    </row>
    <row r="89" spans="3:4" ht="15">
      <c r="C89" s="109"/>
      <c r="D89" s="109"/>
    </row>
    <row r="90" spans="3:4" ht="15">
      <c r="C90" s="109"/>
      <c r="D90" s="109"/>
    </row>
    <row r="91" spans="3:4" ht="15">
      <c r="C91" s="109"/>
      <c r="D91" s="109"/>
    </row>
    <row r="92" spans="3:4" ht="15">
      <c r="C92" s="109"/>
      <c r="D92" s="109"/>
    </row>
    <row r="93" spans="3:4" ht="15">
      <c r="C93" s="109"/>
      <c r="D93" s="109"/>
    </row>
    <row r="94" spans="3:4" ht="15">
      <c r="C94" s="109"/>
      <c r="D94" s="109"/>
    </row>
    <row r="95" spans="3:4" ht="15">
      <c r="C95" s="109"/>
      <c r="D95" s="109"/>
    </row>
    <row r="96" spans="3:4" ht="15">
      <c r="C96" s="109"/>
      <c r="D96" s="109"/>
    </row>
    <row r="97" spans="3:4" ht="15">
      <c r="C97" s="109"/>
      <c r="D97" s="109"/>
    </row>
    <row r="98" spans="3:4" ht="15">
      <c r="C98" s="109"/>
      <c r="D98" s="109"/>
    </row>
    <row r="99" spans="3:4" ht="15">
      <c r="C99" s="109"/>
      <c r="D99" s="109"/>
    </row>
    <row r="100" spans="3:4" ht="15">
      <c r="C100" s="109"/>
      <c r="D100" s="109"/>
    </row>
    <row r="101" spans="3:4" ht="15">
      <c r="C101" s="109"/>
      <c r="D101" s="109"/>
    </row>
    <row r="102" spans="3:4" ht="15">
      <c r="C102" s="109"/>
      <c r="D102" s="109"/>
    </row>
    <row r="103" spans="3:4" ht="15">
      <c r="C103" s="109"/>
      <c r="D103" s="109"/>
    </row>
    <row r="104" spans="3:4" ht="15">
      <c r="C104" s="109"/>
      <c r="D104" s="109"/>
    </row>
    <row r="105" spans="3:4" ht="15">
      <c r="C105" s="109"/>
      <c r="D105" s="109"/>
    </row>
    <row r="106" spans="3:4" ht="15">
      <c r="C106" s="109"/>
      <c r="D106" s="109"/>
    </row>
    <row r="107" spans="3:4" ht="15">
      <c r="C107" s="109"/>
      <c r="D107" s="109"/>
    </row>
    <row r="108" spans="3:4" ht="15">
      <c r="C108" s="109"/>
      <c r="D108" s="109"/>
    </row>
    <row r="109" spans="3:4" ht="15">
      <c r="C109" s="109"/>
      <c r="D109" s="109"/>
    </row>
    <row r="110" spans="3:4" ht="15">
      <c r="C110" s="109"/>
      <c r="D110" s="109"/>
    </row>
    <row r="111" spans="3:4" ht="15">
      <c r="C111" s="109"/>
      <c r="D111" s="109"/>
    </row>
    <row r="112" spans="3:4" ht="15">
      <c r="C112" s="109"/>
      <c r="D112" s="109"/>
    </row>
    <row r="113" spans="3:4" ht="15">
      <c r="C113" s="109"/>
      <c r="D113" s="109"/>
    </row>
    <row r="114" spans="3:4" ht="15">
      <c r="C114" s="109"/>
      <c r="D114" s="109"/>
    </row>
    <row r="115" spans="3:4" ht="15">
      <c r="C115" s="109"/>
      <c r="D115" s="109"/>
    </row>
    <row r="116" spans="3:4" ht="15">
      <c r="C116" s="109"/>
      <c r="D116" s="109"/>
    </row>
    <row r="117" spans="3:4" ht="15">
      <c r="C117" s="109"/>
      <c r="D117" s="109"/>
    </row>
    <row r="118" spans="3:4" ht="15">
      <c r="C118" s="109"/>
      <c r="D118" s="109"/>
    </row>
    <row r="119" spans="3:4" ht="15">
      <c r="C119" s="109"/>
      <c r="D119" s="109"/>
    </row>
    <row r="120" spans="3:4" ht="15">
      <c r="C120" s="109"/>
      <c r="D120" s="109"/>
    </row>
    <row r="121" spans="3:4" ht="15">
      <c r="C121" s="109"/>
      <c r="D121" s="109"/>
    </row>
    <row r="122" spans="3:4" ht="15">
      <c r="C122" s="109"/>
      <c r="D122" s="109"/>
    </row>
    <row r="123" spans="3:4" ht="15">
      <c r="C123" s="109"/>
      <c r="D123" s="109"/>
    </row>
    <row r="124" spans="3:4" ht="15">
      <c r="C124" s="109"/>
      <c r="D124" s="109"/>
    </row>
    <row r="125" spans="3:4" ht="15">
      <c r="C125" s="109"/>
      <c r="D125" s="109"/>
    </row>
  </sheetData>
  <sheetProtection/>
  <mergeCells count="3">
    <mergeCell ref="C9:E9"/>
    <mergeCell ref="A11:E11"/>
    <mergeCell ref="A12:E12"/>
  </mergeCells>
  <printOptions/>
  <pageMargins left="0.7086614173228347" right="0.03937007874015748" top="0.7480314960629921" bottom="0.03937007874015748" header="0.31496062992125984" footer="0.31496062992125984"/>
  <pageSetup fitToHeight="4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71"/>
  <sheetViews>
    <sheetView workbookViewId="0" topLeftCell="A44">
      <selection activeCell="C10" sqref="C10"/>
    </sheetView>
  </sheetViews>
  <sheetFormatPr defaultColWidth="9.00390625" defaultRowHeight="12.75"/>
  <cols>
    <col min="1" max="1" width="12.75390625" style="4" customWidth="1"/>
    <col min="2" max="2" width="29.875" style="4" customWidth="1"/>
    <col min="3" max="3" width="60.00390625" style="4" customWidth="1"/>
    <col min="4" max="16384" width="9.125" style="4" customWidth="1"/>
  </cols>
  <sheetData>
    <row r="3" spans="3:5" ht="15">
      <c r="C3" s="14" t="s">
        <v>489</v>
      </c>
      <c r="D3" s="15"/>
      <c r="E3" s="15"/>
    </row>
    <row r="4" spans="3:5" ht="15">
      <c r="C4" s="14" t="s">
        <v>73</v>
      </c>
      <c r="D4" s="15"/>
      <c r="E4" s="15"/>
    </row>
    <row r="5" spans="3:5" ht="15">
      <c r="C5" s="14" t="s">
        <v>68</v>
      </c>
      <c r="D5" s="15"/>
      <c r="E5" s="15"/>
    </row>
    <row r="6" spans="3:5" ht="15">
      <c r="C6" s="14" t="s">
        <v>490</v>
      </c>
      <c r="D6" s="15"/>
      <c r="E6" s="15"/>
    </row>
    <row r="7" spans="3:5" ht="15">
      <c r="C7" s="14" t="s">
        <v>601</v>
      </c>
      <c r="D7" s="15"/>
      <c r="E7" s="15"/>
    </row>
    <row r="8" spans="3:5" ht="15">
      <c r="C8" s="14" t="s">
        <v>602</v>
      </c>
      <c r="D8" s="15"/>
      <c r="E8" s="15"/>
    </row>
    <row r="9" spans="3:5" ht="15">
      <c r="C9" s="14" t="s">
        <v>603</v>
      </c>
      <c r="D9" s="29"/>
      <c r="E9" s="29"/>
    </row>
    <row r="10" spans="3:4" ht="15">
      <c r="C10" s="109"/>
      <c r="D10" s="181"/>
    </row>
    <row r="11" spans="1:3" ht="18.75" customHeight="1">
      <c r="A11" s="256" t="s">
        <v>491</v>
      </c>
      <c r="B11" s="257"/>
      <c r="C11" s="257"/>
    </row>
    <row r="12" spans="1:3" ht="20.25" customHeight="1">
      <c r="A12" s="256" t="s">
        <v>492</v>
      </c>
      <c r="B12" s="256"/>
      <c r="C12" s="256"/>
    </row>
    <row r="13" spans="1:3" ht="20.25" customHeight="1">
      <c r="A13" s="256" t="s">
        <v>493</v>
      </c>
      <c r="B13" s="256"/>
      <c r="C13" s="256"/>
    </row>
    <row r="14" spans="1:3" ht="15">
      <c r="A14" s="190"/>
      <c r="B14" s="191"/>
      <c r="C14" s="192"/>
    </row>
    <row r="15" spans="1:3" ht="84.75" customHeight="1">
      <c r="A15" s="193" t="s">
        <v>494</v>
      </c>
      <c r="B15" s="193" t="s">
        <v>495</v>
      </c>
      <c r="C15" s="13" t="s">
        <v>496</v>
      </c>
    </row>
    <row r="16" spans="1:3" ht="33" customHeight="1" hidden="1">
      <c r="A16" s="193">
        <v>182</v>
      </c>
      <c r="B16" s="193"/>
      <c r="C16" s="17" t="s">
        <v>497</v>
      </c>
    </row>
    <row r="17" spans="1:3" ht="21" customHeight="1" hidden="1">
      <c r="A17" s="30">
        <v>182</v>
      </c>
      <c r="B17" s="194" t="s">
        <v>498</v>
      </c>
      <c r="C17" s="23" t="s">
        <v>275</v>
      </c>
    </row>
    <row r="18" spans="1:3" ht="23.25" customHeight="1" hidden="1">
      <c r="A18" s="30">
        <v>182</v>
      </c>
      <c r="B18" s="194" t="s">
        <v>499</v>
      </c>
      <c r="C18" s="23" t="s">
        <v>305</v>
      </c>
    </row>
    <row r="19" spans="1:3" ht="24.75" customHeight="1" hidden="1">
      <c r="A19" s="30">
        <v>182</v>
      </c>
      <c r="B19" s="194" t="s">
        <v>500</v>
      </c>
      <c r="C19" s="23" t="s">
        <v>310</v>
      </c>
    </row>
    <row r="20" spans="1:3" ht="26.25" customHeight="1" hidden="1">
      <c r="A20" s="30">
        <v>182</v>
      </c>
      <c r="B20" s="194" t="s">
        <v>501</v>
      </c>
      <c r="C20" s="23" t="s">
        <v>502</v>
      </c>
    </row>
    <row r="21" spans="1:3" ht="33.75" customHeight="1" hidden="1">
      <c r="A21" s="30">
        <v>182</v>
      </c>
      <c r="B21" s="194" t="s">
        <v>501</v>
      </c>
      <c r="C21" s="23" t="s">
        <v>503</v>
      </c>
    </row>
    <row r="22" spans="1:3" ht="33.75" customHeight="1" hidden="1">
      <c r="A22" s="193">
        <v>707</v>
      </c>
      <c r="B22" s="195"/>
      <c r="C22" s="17" t="s">
        <v>504</v>
      </c>
    </row>
    <row r="23" spans="1:3" ht="72" customHeight="1" hidden="1">
      <c r="A23" s="30">
        <v>707</v>
      </c>
      <c r="B23" s="194" t="s">
        <v>505</v>
      </c>
      <c r="C23" s="23" t="s">
        <v>506</v>
      </c>
    </row>
    <row r="24" spans="1:3" ht="70.5" customHeight="1" hidden="1">
      <c r="A24" s="30">
        <v>707</v>
      </c>
      <c r="B24" s="194" t="s">
        <v>507</v>
      </c>
      <c r="C24" s="23" t="s">
        <v>508</v>
      </c>
    </row>
    <row r="25" spans="1:3" ht="45" customHeight="1" hidden="1">
      <c r="A25" s="30">
        <v>707</v>
      </c>
      <c r="B25" s="194" t="s">
        <v>509</v>
      </c>
      <c r="C25" s="23" t="s">
        <v>510</v>
      </c>
    </row>
    <row r="26" spans="1:3" ht="30" customHeight="1">
      <c r="A26" s="196">
        <v>737</v>
      </c>
      <c r="B26" s="195"/>
      <c r="C26" s="197" t="s">
        <v>511</v>
      </c>
    </row>
    <row r="27" spans="1:3" ht="99.75" customHeight="1">
      <c r="A27" s="198">
        <v>737</v>
      </c>
      <c r="B27" s="194" t="s">
        <v>512</v>
      </c>
      <c r="C27" s="199" t="s">
        <v>332</v>
      </c>
    </row>
    <row r="28" spans="1:3" ht="99.75" customHeight="1">
      <c r="A28" s="198">
        <v>737</v>
      </c>
      <c r="B28" s="194" t="s">
        <v>513</v>
      </c>
      <c r="C28" s="199" t="s">
        <v>332</v>
      </c>
    </row>
    <row r="29" spans="1:3" ht="114" customHeight="1">
      <c r="A29" s="198">
        <v>737</v>
      </c>
      <c r="B29" s="194" t="s">
        <v>514</v>
      </c>
      <c r="C29" s="200" t="s">
        <v>515</v>
      </c>
    </row>
    <row r="30" spans="1:3" ht="96.75" customHeight="1">
      <c r="A30" s="198">
        <v>737</v>
      </c>
      <c r="B30" s="194" t="s">
        <v>507</v>
      </c>
      <c r="C30" s="200" t="s">
        <v>516</v>
      </c>
    </row>
    <row r="31" spans="1:3" ht="100.5" customHeight="1">
      <c r="A31" s="198">
        <v>737</v>
      </c>
      <c r="B31" s="194" t="s">
        <v>517</v>
      </c>
      <c r="C31" s="199" t="s">
        <v>518</v>
      </c>
    </row>
    <row r="32" spans="1:3" ht="43.5" customHeight="1">
      <c r="A32" s="198">
        <v>737</v>
      </c>
      <c r="B32" s="194" t="s">
        <v>519</v>
      </c>
      <c r="C32" s="199" t="s">
        <v>520</v>
      </c>
    </row>
    <row r="33" spans="1:3" ht="35.25" customHeight="1">
      <c r="A33" s="198">
        <v>737</v>
      </c>
      <c r="B33" s="194" t="s">
        <v>521</v>
      </c>
      <c r="C33" s="199" t="s">
        <v>344</v>
      </c>
    </row>
    <row r="34" spans="1:3" ht="110.25" customHeight="1">
      <c r="A34" s="198">
        <v>737</v>
      </c>
      <c r="B34" s="194" t="s">
        <v>522</v>
      </c>
      <c r="C34" s="199" t="s">
        <v>523</v>
      </c>
    </row>
    <row r="35" spans="1:3" ht="123" customHeight="1">
      <c r="A35" s="201">
        <v>737</v>
      </c>
      <c r="B35" s="202" t="s">
        <v>524</v>
      </c>
      <c r="C35" s="203" t="s">
        <v>525</v>
      </c>
    </row>
    <row r="36" spans="1:3" ht="97.5" customHeight="1">
      <c r="A36" s="201">
        <v>737</v>
      </c>
      <c r="B36" s="232" t="s">
        <v>679</v>
      </c>
      <c r="C36" s="249" t="s">
        <v>660</v>
      </c>
    </row>
    <row r="37" spans="1:3" ht="71.25" customHeight="1">
      <c r="A37" s="198">
        <v>737</v>
      </c>
      <c r="B37" s="232" t="s">
        <v>597</v>
      </c>
      <c r="C37" s="233" t="s">
        <v>598</v>
      </c>
    </row>
    <row r="38" spans="1:3" ht="82.5" customHeight="1">
      <c r="A38" s="198">
        <v>737</v>
      </c>
      <c r="B38" s="232" t="s">
        <v>599</v>
      </c>
      <c r="C38" s="234" t="s">
        <v>600</v>
      </c>
    </row>
    <row r="39" spans="1:3" ht="43.5" customHeight="1">
      <c r="A39" s="198">
        <v>737</v>
      </c>
      <c r="B39" s="236" t="s">
        <v>526</v>
      </c>
      <c r="C39" s="235" t="s">
        <v>527</v>
      </c>
    </row>
    <row r="40" spans="1:3" ht="95.25" customHeight="1">
      <c r="A40" s="198">
        <v>737</v>
      </c>
      <c r="B40" s="236" t="s">
        <v>528</v>
      </c>
      <c r="C40" s="235" t="s">
        <v>529</v>
      </c>
    </row>
    <row r="41" spans="1:3" ht="85.5" customHeight="1">
      <c r="A41" s="263">
        <v>737</v>
      </c>
      <c r="B41" s="255" t="s">
        <v>530</v>
      </c>
      <c r="C41" s="258" t="s">
        <v>531</v>
      </c>
    </row>
    <row r="42" spans="1:3" ht="13.5" customHeight="1">
      <c r="A42" s="264"/>
      <c r="B42" s="255"/>
      <c r="C42" s="258"/>
    </row>
    <row r="43" spans="1:3" ht="54.75" customHeight="1">
      <c r="A43" s="263">
        <v>737</v>
      </c>
      <c r="B43" s="255" t="s">
        <v>532</v>
      </c>
      <c r="C43" s="258" t="s">
        <v>533</v>
      </c>
    </row>
    <row r="44" spans="1:3" ht="64.5" customHeight="1">
      <c r="A44" s="264"/>
      <c r="B44" s="255"/>
      <c r="C44" s="258"/>
    </row>
    <row r="45" spans="1:3" ht="90" customHeight="1">
      <c r="A45" s="198">
        <v>737</v>
      </c>
      <c r="B45" s="236" t="s">
        <v>534</v>
      </c>
      <c r="C45" s="235" t="s">
        <v>535</v>
      </c>
    </row>
    <row r="46" spans="1:3" ht="87" customHeight="1">
      <c r="A46" s="198">
        <v>737</v>
      </c>
      <c r="B46" s="236" t="s">
        <v>536</v>
      </c>
      <c r="C46" s="235" t="s">
        <v>537</v>
      </c>
    </row>
    <row r="47" spans="1:3" ht="87" customHeight="1">
      <c r="A47" s="198">
        <v>737</v>
      </c>
      <c r="B47" s="236" t="s">
        <v>538</v>
      </c>
      <c r="C47" s="235" t="s">
        <v>537</v>
      </c>
    </row>
    <row r="48" spans="1:3" ht="37.5" customHeight="1">
      <c r="A48" s="204">
        <v>737</v>
      </c>
      <c r="B48" s="205" t="s">
        <v>539</v>
      </c>
      <c r="C48" s="206" t="s">
        <v>540</v>
      </c>
    </row>
    <row r="49" spans="1:3" ht="33" customHeight="1">
      <c r="A49" s="198">
        <v>737</v>
      </c>
      <c r="B49" s="194" t="s">
        <v>541</v>
      </c>
      <c r="C49" s="199" t="s">
        <v>542</v>
      </c>
    </row>
    <row r="50" spans="1:3" ht="33" customHeight="1">
      <c r="A50" s="207" t="s">
        <v>383</v>
      </c>
      <c r="B50" s="208" t="s">
        <v>543</v>
      </c>
      <c r="C50" s="209" t="s">
        <v>544</v>
      </c>
    </row>
    <row r="51" spans="1:3" ht="37.5" customHeight="1" hidden="1">
      <c r="A51" s="207" t="s">
        <v>383</v>
      </c>
      <c r="B51" s="208" t="s">
        <v>545</v>
      </c>
      <c r="C51" s="210" t="s">
        <v>368</v>
      </c>
    </row>
    <row r="52" spans="1:3" ht="48" customHeight="1" hidden="1">
      <c r="A52" s="207" t="s">
        <v>383</v>
      </c>
      <c r="B52" s="208" t="s">
        <v>546</v>
      </c>
      <c r="C52" s="210" t="s">
        <v>547</v>
      </c>
    </row>
    <row r="53" spans="1:3" ht="23.25" customHeight="1" hidden="1">
      <c r="A53" s="207" t="s">
        <v>383</v>
      </c>
      <c r="B53" s="208" t="s">
        <v>548</v>
      </c>
      <c r="C53" s="210" t="s">
        <v>382</v>
      </c>
    </row>
    <row r="54" spans="1:3" ht="60.75" customHeight="1" hidden="1">
      <c r="A54" s="207" t="s">
        <v>383</v>
      </c>
      <c r="B54" s="208" t="s">
        <v>549</v>
      </c>
      <c r="C54" s="210" t="s">
        <v>393</v>
      </c>
    </row>
    <row r="55" spans="1:3" ht="46.5" customHeight="1" hidden="1">
      <c r="A55" s="207" t="s">
        <v>383</v>
      </c>
      <c r="B55" s="208" t="s">
        <v>550</v>
      </c>
      <c r="C55" s="210" t="s">
        <v>389</v>
      </c>
    </row>
    <row r="56" spans="1:3" ht="41.25" customHeight="1" hidden="1">
      <c r="A56" s="207" t="s">
        <v>383</v>
      </c>
      <c r="B56" s="208" t="s">
        <v>551</v>
      </c>
      <c r="C56" s="210" t="s">
        <v>429</v>
      </c>
    </row>
    <row r="57" spans="1:3" ht="122.25" customHeight="1" hidden="1">
      <c r="A57" s="207" t="s">
        <v>383</v>
      </c>
      <c r="B57" s="208" t="s">
        <v>552</v>
      </c>
      <c r="C57" s="211" t="s">
        <v>553</v>
      </c>
    </row>
    <row r="58" spans="1:3" ht="62.25" customHeight="1" hidden="1">
      <c r="A58" s="207" t="s">
        <v>383</v>
      </c>
      <c r="B58" s="208" t="s">
        <v>554</v>
      </c>
      <c r="C58" s="211" t="s">
        <v>555</v>
      </c>
    </row>
    <row r="59" spans="1:3" ht="51" customHeight="1">
      <c r="A59" s="261" t="s">
        <v>556</v>
      </c>
      <c r="B59" s="262"/>
      <c r="C59" s="262"/>
    </row>
    <row r="60" spans="1:3" ht="21" customHeight="1">
      <c r="A60" s="259" t="s">
        <v>557</v>
      </c>
      <c r="B60" s="260"/>
      <c r="C60" s="260"/>
    </row>
    <row r="61" spans="1:3" ht="52.5" customHeight="1">
      <c r="A61" s="212"/>
      <c r="B61" s="213"/>
      <c r="C61" s="214"/>
    </row>
    <row r="62" spans="1:3" ht="52.5" customHeight="1">
      <c r="A62" s="212"/>
      <c r="B62" s="213"/>
      <c r="C62" s="214"/>
    </row>
    <row r="63" spans="1:3" ht="52.5" customHeight="1">
      <c r="A63" s="212"/>
      <c r="B63" s="213"/>
      <c r="C63" s="214"/>
    </row>
    <row r="64" spans="1:3" ht="52.5" customHeight="1">
      <c r="A64" s="212"/>
      <c r="B64" s="213"/>
      <c r="C64" s="214"/>
    </row>
    <row r="65" spans="1:3" ht="52.5" customHeight="1">
      <c r="A65" s="212"/>
      <c r="B65" s="213"/>
      <c r="C65" s="214"/>
    </row>
    <row r="66" spans="1:3" ht="52.5" customHeight="1">
      <c r="A66" s="212"/>
      <c r="B66" s="213"/>
      <c r="C66" s="214"/>
    </row>
    <row r="67" spans="1:3" ht="52.5" customHeight="1">
      <c r="A67" s="212"/>
      <c r="B67" s="213"/>
      <c r="C67" s="214"/>
    </row>
    <row r="68" spans="1:3" ht="52.5" customHeight="1">
      <c r="A68" s="212"/>
      <c r="B68" s="213"/>
      <c r="C68" s="214"/>
    </row>
    <row r="69" spans="1:3" ht="52.5" customHeight="1">
      <c r="A69" s="212"/>
      <c r="B69" s="213"/>
      <c r="C69" s="214"/>
    </row>
    <row r="70" spans="1:3" ht="52.5" customHeight="1">
      <c r="A70" s="212"/>
      <c r="B70" s="213"/>
      <c r="C70" s="214"/>
    </row>
    <row r="71" spans="1:3" ht="52.5" customHeight="1">
      <c r="A71" s="212"/>
      <c r="B71" s="213"/>
      <c r="C71" s="214"/>
    </row>
  </sheetData>
  <sheetProtection/>
  <mergeCells count="11">
    <mergeCell ref="A43:A44"/>
    <mergeCell ref="B43:B44"/>
    <mergeCell ref="A11:C11"/>
    <mergeCell ref="A12:C12"/>
    <mergeCell ref="A13:C13"/>
    <mergeCell ref="C43:C44"/>
    <mergeCell ref="A60:C60"/>
    <mergeCell ref="A59:C59"/>
    <mergeCell ref="A41:A42"/>
    <mergeCell ref="B41:B42"/>
    <mergeCell ref="C41:C42"/>
  </mergeCells>
  <hyperlinks>
    <hyperlink ref="C37" r:id="rId1" display="https://internet.garant.ru/#/document/12125267/entry/70"/>
    <hyperlink ref="C38" r:id="rId2" display="https://internet.garant.ru/#/document/12125267/entry/80"/>
  </hyperlinks>
  <printOptions/>
  <pageMargins left="0.4330708661417323" right="0.03937007874015748" top="0.7480314960629921" bottom="0.03937007874015748" header="0.31496062992125984" footer="0.31496062992125984"/>
  <pageSetup horizontalDpi="600" verticalDpi="600" orientation="portrait" paperSize="9" scale="97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5">
      <selection activeCell="C26" sqref="C26"/>
    </sheetView>
  </sheetViews>
  <sheetFormatPr defaultColWidth="9.00390625" defaultRowHeight="12.75"/>
  <cols>
    <col min="1" max="1" width="12.75390625" style="4" customWidth="1"/>
    <col min="2" max="2" width="30.875" style="4" customWidth="1"/>
    <col min="3" max="3" width="60.00390625" style="4" customWidth="1"/>
    <col min="4" max="16384" width="9.125" style="4" customWidth="1"/>
  </cols>
  <sheetData>
    <row r="1" spans="3:5" ht="15">
      <c r="C1" s="14" t="s">
        <v>558</v>
      </c>
      <c r="D1" s="15"/>
      <c r="E1" s="15"/>
    </row>
    <row r="2" spans="3:5" ht="15">
      <c r="C2" s="14" t="s">
        <v>73</v>
      </c>
      <c r="D2" s="15"/>
      <c r="E2" s="15"/>
    </row>
    <row r="3" spans="3:5" ht="15">
      <c r="C3" s="14" t="s">
        <v>68</v>
      </c>
      <c r="D3" s="15"/>
      <c r="E3" s="15"/>
    </row>
    <row r="4" spans="3:5" ht="15">
      <c r="C4" s="14" t="s">
        <v>490</v>
      </c>
      <c r="D4" s="15"/>
      <c r="E4" s="15"/>
    </row>
    <row r="5" spans="3:5" ht="15">
      <c r="C5" s="14" t="s">
        <v>601</v>
      </c>
      <c r="D5" s="15"/>
      <c r="E5" s="15"/>
    </row>
    <row r="6" spans="3:5" ht="15">
      <c r="C6" s="14" t="s">
        <v>602</v>
      </c>
      <c r="D6" s="15"/>
      <c r="E6" s="15"/>
    </row>
    <row r="7" spans="3:5" ht="15">
      <c r="C7" s="14" t="s">
        <v>603</v>
      </c>
      <c r="D7" s="29"/>
      <c r="E7" s="29"/>
    </row>
    <row r="8" spans="3:4" ht="15">
      <c r="C8" s="109"/>
      <c r="D8" s="181"/>
    </row>
    <row r="9" spans="1:3" ht="18.75" customHeight="1">
      <c r="A9" s="256" t="s">
        <v>491</v>
      </c>
      <c r="B9" s="257"/>
      <c r="C9" s="257"/>
    </row>
    <row r="10" spans="1:3" ht="20.25" customHeight="1">
      <c r="A10" s="256" t="s">
        <v>492</v>
      </c>
      <c r="B10" s="256"/>
      <c r="C10" s="256"/>
    </row>
    <row r="11" spans="1:3" ht="20.25" customHeight="1">
      <c r="A11" s="256" t="s">
        <v>559</v>
      </c>
      <c r="B11" s="256"/>
      <c r="C11" s="256"/>
    </row>
    <row r="12" spans="1:3" ht="20.25" customHeight="1">
      <c r="A12" s="256"/>
      <c r="B12" s="256"/>
      <c r="C12" s="256"/>
    </row>
    <row r="13" spans="1:3" ht="15">
      <c r="A13" s="190"/>
      <c r="B13" s="191"/>
      <c r="C13" s="192"/>
    </row>
    <row r="14" spans="1:3" ht="84.75" customHeight="1">
      <c r="A14" s="193" t="s">
        <v>494</v>
      </c>
      <c r="B14" s="193" t="s">
        <v>495</v>
      </c>
      <c r="C14" s="13" t="s">
        <v>496</v>
      </c>
    </row>
    <row r="15" spans="1:3" ht="33" customHeight="1" hidden="1">
      <c r="A15" s="193">
        <v>182</v>
      </c>
      <c r="B15" s="193"/>
      <c r="C15" s="17" t="s">
        <v>497</v>
      </c>
    </row>
    <row r="16" spans="1:3" ht="21" customHeight="1" hidden="1">
      <c r="A16" s="30">
        <v>182</v>
      </c>
      <c r="B16" s="194" t="s">
        <v>498</v>
      </c>
      <c r="C16" s="23" t="s">
        <v>275</v>
      </c>
    </row>
    <row r="17" spans="1:3" ht="23.25" customHeight="1" hidden="1">
      <c r="A17" s="30">
        <v>182</v>
      </c>
      <c r="B17" s="194" t="s">
        <v>499</v>
      </c>
      <c r="C17" s="23" t="s">
        <v>305</v>
      </c>
    </row>
    <row r="18" spans="1:3" ht="24.75" customHeight="1" hidden="1">
      <c r="A18" s="30">
        <v>182</v>
      </c>
      <c r="B18" s="194" t="s">
        <v>500</v>
      </c>
      <c r="C18" s="23" t="s">
        <v>310</v>
      </c>
    </row>
    <row r="19" spans="1:3" ht="26.25" customHeight="1" hidden="1">
      <c r="A19" s="30">
        <v>182</v>
      </c>
      <c r="B19" s="194" t="s">
        <v>501</v>
      </c>
      <c r="C19" s="23" t="s">
        <v>502</v>
      </c>
    </row>
    <row r="20" spans="1:3" ht="33.75" customHeight="1" hidden="1">
      <c r="A20" s="30">
        <v>182</v>
      </c>
      <c r="B20" s="194" t="s">
        <v>501</v>
      </c>
      <c r="C20" s="23" t="s">
        <v>503</v>
      </c>
    </row>
    <row r="21" spans="1:3" ht="33.75" customHeight="1" hidden="1">
      <c r="A21" s="193">
        <v>707</v>
      </c>
      <c r="B21" s="195"/>
      <c r="C21" s="17" t="s">
        <v>504</v>
      </c>
    </row>
    <row r="22" spans="1:3" ht="72" customHeight="1" hidden="1">
      <c r="A22" s="30">
        <v>707</v>
      </c>
      <c r="B22" s="194" t="s">
        <v>505</v>
      </c>
      <c r="C22" s="23" t="s">
        <v>506</v>
      </c>
    </row>
    <row r="23" spans="1:3" ht="70.5" customHeight="1" hidden="1">
      <c r="A23" s="30">
        <v>707</v>
      </c>
      <c r="B23" s="194" t="s">
        <v>507</v>
      </c>
      <c r="C23" s="23" t="s">
        <v>508</v>
      </c>
    </row>
    <row r="24" spans="1:3" ht="45" customHeight="1" hidden="1">
      <c r="A24" s="30">
        <v>707</v>
      </c>
      <c r="B24" s="194" t="s">
        <v>509</v>
      </c>
      <c r="C24" s="23" t="s">
        <v>510</v>
      </c>
    </row>
    <row r="25" spans="1:3" ht="30" customHeight="1">
      <c r="A25" s="196">
        <v>100</v>
      </c>
      <c r="B25" s="195"/>
      <c r="C25" s="197" t="s">
        <v>560</v>
      </c>
    </row>
    <row r="26" spans="1:3" ht="99.75" customHeight="1">
      <c r="A26" s="198">
        <v>100</v>
      </c>
      <c r="B26" s="194" t="s">
        <v>561</v>
      </c>
      <c r="C26" s="199" t="s">
        <v>332</v>
      </c>
    </row>
    <row r="27" spans="1:3" ht="36" customHeight="1">
      <c r="A27" s="196">
        <v>182</v>
      </c>
      <c r="B27" s="195"/>
      <c r="C27" s="197" t="s">
        <v>497</v>
      </c>
    </row>
    <row r="28" spans="1:3" ht="25.5" customHeight="1">
      <c r="A28" s="198">
        <v>182</v>
      </c>
      <c r="B28" s="194" t="s">
        <v>498</v>
      </c>
      <c r="C28" s="209" t="s">
        <v>562</v>
      </c>
    </row>
    <row r="29" spans="1:3" ht="39" customHeight="1">
      <c r="A29" s="198">
        <v>182</v>
      </c>
      <c r="B29" s="194" t="s">
        <v>499</v>
      </c>
      <c r="C29" s="209" t="s">
        <v>562</v>
      </c>
    </row>
    <row r="30" spans="1:3" ht="31.5" customHeight="1">
      <c r="A30" s="198">
        <v>182</v>
      </c>
      <c r="B30" s="194" t="s">
        <v>563</v>
      </c>
      <c r="C30" s="200" t="s">
        <v>310</v>
      </c>
    </row>
    <row r="31" spans="1:3" ht="34.5" customHeight="1">
      <c r="A31" s="198">
        <v>182</v>
      </c>
      <c r="B31" s="194" t="s">
        <v>564</v>
      </c>
      <c r="C31" s="199" t="s">
        <v>320</v>
      </c>
    </row>
    <row r="32" spans="1:3" ht="35.25" customHeight="1">
      <c r="A32" s="198">
        <v>182</v>
      </c>
      <c r="B32" s="194" t="s">
        <v>565</v>
      </c>
      <c r="C32" s="199" t="s">
        <v>324</v>
      </c>
    </row>
    <row r="33" spans="1:3" ht="37.5" customHeight="1" hidden="1">
      <c r="A33" s="207" t="s">
        <v>383</v>
      </c>
      <c r="B33" s="208" t="s">
        <v>545</v>
      </c>
      <c r="C33" s="210" t="s">
        <v>368</v>
      </c>
    </row>
    <row r="34" spans="1:3" ht="48" customHeight="1" hidden="1">
      <c r="A34" s="207" t="s">
        <v>383</v>
      </c>
      <c r="B34" s="208" t="s">
        <v>546</v>
      </c>
      <c r="C34" s="210" t="s">
        <v>547</v>
      </c>
    </row>
    <row r="35" spans="1:3" ht="23.25" customHeight="1" hidden="1">
      <c r="A35" s="207" t="s">
        <v>383</v>
      </c>
      <c r="B35" s="208" t="s">
        <v>548</v>
      </c>
      <c r="C35" s="210" t="s">
        <v>382</v>
      </c>
    </row>
    <row r="36" spans="1:3" ht="60.75" customHeight="1" hidden="1">
      <c r="A36" s="207" t="s">
        <v>383</v>
      </c>
      <c r="B36" s="208" t="s">
        <v>549</v>
      </c>
      <c r="C36" s="210" t="s">
        <v>393</v>
      </c>
    </row>
    <row r="37" spans="1:3" ht="46.5" customHeight="1" hidden="1">
      <c r="A37" s="207" t="s">
        <v>383</v>
      </c>
      <c r="B37" s="208" t="s">
        <v>550</v>
      </c>
      <c r="C37" s="210" t="s">
        <v>389</v>
      </c>
    </row>
    <row r="38" spans="1:3" ht="41.25" customHeight="1" hidden="1">
      <c r="A38" s="207" t="s">
        <v>383</v>
      </c>
      <c r="B38" s="208" t="s">
        <v>551</v>
      </c>
      <c r="C38" s="210" t="s">
        <v>429</v>
      </c>
    </row>
    <row r="39" spans="1:3" ht="122.25" customHeight="1" hidden="1">
      <c r="A39" s="207" t="s">
        <v>383</v>
      </c>
      <c r="B39" s="208" t="s">
        <v>552</v>
      </c>
      <c r="C39" s="211" t="s">
        <v>553</v>
      </c>
    </row>
    <row r="40" spans="1:3" ht="62.25" customHeight="1" hidden="1">
      <c r="A40" s="207" t="s">
        <v>383</v>
      </c>
      <c r="B40" s="208" t="s">
        <v>554</v>
      </c>
      <c r="C40" s="211" t="s">
        <v>555</v>
      </c>
    </row>
    <row r="41" spans="1:3" ht="44.25" customHeight="1">
      <c r="A41" s="261" t="s">
        <v>566</v>
      </c>
      <c r="B41" s="262"/>
      <c r="C41" s="262"/>
    </row>
    <row r="42" spans="1:3" ht="21" customHeight="1">
      <c r="A42" s="259" t="s">
        <v>567</v>
      </c>
      <c r="B42" s="260"/>
      <c r="C42" s="260"/>
    </row>
    <row r="43" spans="1:3" ht="47.25" customHeight="1">
      <c r="A43" s="259"/>
      <c r="B43" s="260"/>
      <c r="C43" s="260"/>
    </row>
    <row r="44" spans="1:3" ht="52.5" customHeight="1">
      <c r="A44" s="212"/>
      <c r="B44" s="213"/>
      <c r="C44" s="214"/>
    </row>
    <row r="45" spans="1:3" ht="52.5" customHeight="1">
      <c r="A45" s="212"/>
      <c r="B45" s="213"/>
      <c r="C45" s="214"/>
    </row>
    <row r="46" spans="1:3" ht="52.5" customHeight="1">
      <c r="A46" s="212"/>
      <c r="B46" s="213"/>
      <c r="C46" s="214"/>
    </row>
    <row r="47" spans="1:3" ht="52.5" customHeight="1">
      <c r="A47" s="212"/>
      <c r="B47" s="213"/>
      <c r="C47" s="214"/>
    </row>
    <row r="48" spans="1:3" ht="52.5" customHeight="1">
      <c r="A48" s="212"/>
      <c r="B48" s="213"/>
      <c r="C48" s="214"/>
    </row>
    <row r="49" spans="1:3" ht="52.5" customHeight="1">
      <c r="A49" s="212"/>
      <c r="B49" s="213"/>
      <c r="C49" s="214"/>
    </row>
    <row r="50" spans="1:3" ht="52.5" customHeight="1">
      <c r="A50" s="212"/>
      <c r="B50" s="213"/>
      <c r="C50" s="214"/>
    </row>
    <row r="51" spans="1:3" ht="52.5" customHeight="1">
      <c r="A51" s="212"/>
      <c r="B51" s="213"/>
      <c r="C51" s="214"/>
    </row>
    <row r="52" spans="1:3" ht="52.5" customHeight="1">
      <c r="A52" s="212"/>
      <c r="B52" s="213"/>
      <c r="C52" s="214"/>
    </row>
    <row r="53" spans="1:3" ht="52.5" customHeight="1">
      <c r="A53" s="212"/>
      <c r="B53" s="213"/>
      <c r="C53" s="214"/>
    </row>
    <row r="54" spans="1:3" ht="52.5" customHeight="1">
      <c r="A54" s="212"/>
      <c r="B54" s="213"/>
      <c r="C54" s="214"/>
    </row>
  </sheetData>
  <sheetProtection/>
  <mergeCells count="7">
    <mergeCell ref="A43:C43"/>
    <mergeCell ref="A9:C9"/>
    <mergeCell ref="A10:C10"/>
    <mergeCell ref="A11:C11"/>
    <mergeCell ref="A12:C12"/>
    <mergeCell ref="A41:C41"/>
    <mergeCell ref="A42:C42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4.875" style="4" customWidth="1"/>
    <col min="2" max="2" width="31.625" style="4" customWidth="1"/>
    <col min="3" max="3" width="61.875" style="4" customWidth="1"/>
    <col min="4" max="16384" width="9.125" style="4" customWidth="1"/>
  </cols>
  <sheetData>
    <row r="1" spans="3:4" ht="15">
      <c r="C1" s="14" t="s">
        <v>568</v>
      </c>
      <c r="D1" s="181"/>
    </row>
    <row r="2" spans="3:4" ht="15">
      <c r="C2" s="14" t="s">
        <v>569</v>
      </c>
      <c r="D2" s="181"/>
    </row>
    <row r="3" spans="3:4" ht="15">
      <c r="C3" s="14" t="s">
        <v>570</v>
      </c>
      <c r="D3" s="181"/>
    </row>
    <row r="4" spans="3:4" ht="15">
      <c r="C4" s="14" t="s">
        <v>571</v>
      </c>
      <c r="D4" s="181"/>
    </row>
    <row r="5" spans="3:4" ht="15">
      <c r="C5" s="14" t="s">
        <v>680</v>
      </c>
      <c r="D5" s="181"/>
    </row>
    <row r="6" spans="3:5" ht="15">
      <c r="C6" s="14" t="s">
        <v>681</v>
      </c>
      <c r="D6" s="181"/>
      <c r="E6" s="110"/>
    </row>
    <row r="7" spans="3:5" ht="15">
      <c r="C7" s="14" t="s">
        <v>682</v>
      </c>
      <c r="D7" s="157"/>
      <c r="E7" s="157"/>
    </row>
    <row r="8" spans="3:4" ht="15">
      <c r="C8" s="181"/>
      <c r="D8" s="181"/>
    </row>
    <row r="9" spans="1:3" ht="21" customHeight="1">
      <c r="A9" s="265" t="s">
        <v>572</v>
      </c>
      <c r="B9" s="265"/>
      <c r="C9" s="265"/>
    </row>
    <row r="10" spans="1:3" ht="18.75" customHeight="1">
      <c r="A10" s="265" t="s">
        <v>573</v>
      </c>
      <c r="B10" s="265"/>
      <c r="C10" s="265"/>
    </row>
    <row r="11" spans="1:3" ht="15">
      <c r="A11" s="190"/>
      <c r="B11" s="191"/>
      <c r="C11" s="192"/>
    </row>
    <row r="12" spans="1:3" ht="74.25" customHeight="1">
      <c r="A12" s="193" t="s">
        <v>494</v>
      </c>
      <c r="B12" s="193" t="s">
        <v>495</v>
      </c>
      <c r="C12" s="13" t="s">
        <v>496</v>
      </c>
    </row>
    <row r="13" spans="1:3" ht="33" customHeight="1" hidden="1">
      <c r="A13" s="215">
        <v>182</v>
      </c>
      <c r="B13" s="193"/>
      <c r="C13" s="17" t="s">
        <v>497</v>
      </c>
    </row>
    <row r="14" spans="1:3" ht="21" customHeight="1" hidden="1">
      <c r="A14" s="216">
        <v>182</v>
      </c>
      <c r="B14" s="194" t="s">
        <v>498</v>
      </c>
      <c r="C14" s="23" t="s">
        <v>275</v>
      </c>
    </row>
    <row r="15" spans="1:3" ht="23.25" customHeight="1" hidden="1">
      <c r="A15" s="216">
        <v>182</v>
      </c>
      <c r="B15" s="194" t="s">
        <v>499</v>
      </c>
      <c r="C15" s="23" t="s">
        <v>305</v>
      </c>
    </row>
    <row r="16" spans="1:3" ht="24.75" customHeight="1" hidden="1">
      <c r="A16" s="216">
        <v>182</v>
      </c>
      <c r="B16" s="194" t="s">
        <v>500</v>
      </c>
      <c r="C16" s="23" t="s">
        <v>310</v>
      </c>
    </row>
    <row r="17" spans="1:3" ht="26.25" customHeight="1" hidden="1">
      <c r="A17" s="216">
        <v>182</v>
      </c>
      <c r="B17" s="194" t="s">
        <v>501</v>
      </c>
      <c r="C17" s="23" t="s">
        <v>502</v>
      </c>
    </row>
    <row r="18" spans="1:3" ht="33.75" customHeight="1" hidden="1">
      <c r="A18" s="216">
        <v>182</v>
      </c>
      <c r="B18" s="194" t="s">
        <v>501</v>
      </c>
      <c r="C18" s="23" t="s">
        <v>503</v>
      </c>
    </row>
    <row r="19" spans="1:3" ht="33.75" customHeight="1" hidden="1">
      <c r="A19" s="215">
        <v>707</v>
      </c>
      <c r="B19" s="195"/>
      <c r="C19" s="17" t="s">
        <v>504</v>
      </c>
    </row>
    <row r="20" spans="1:3" ht="72" customHeight="1" hidden="1">
      <c r="A20" s="216">
        <v>707</v>
      </c>
      <c r="B20" s="194" t="s">
        <v>505</v>
      </c>
      <c r="C20" s="23" t="s">
        <v>506</v>
      </c>
    </row>
    <row r="21" spans="1:3" ht="70.5" customHeight="1" hidden="1">
      <c r="A21" s="216">
        <v>707</v>
      </c>
      <c r="B21" s="194" t="s">
        <v>507</v>
      </c>
      <c r="C21" s="23" t="s">
        <v>508</v>
      </c>
    </row>
    <row r="22" spans="1:3" ht="45" customHeight="1" hidden="1">
      <c r="A22" s="216">
        <v>707</v>
      </c>
      <c r="B22" s="194" t="s">
        <v>509</v>
      </c>
      <c r="C22" s="23" t="s">
        <v>510</v>
      </c>
    </row>
    <row r="23" spans="1:3" ht="30" customHeight="1">
      <c r="A23" s="217">
        <v>737</v>
      </c>
      <c r="B23" s="195"/>
      <c r="C23" s="197" t="s">
        <v>511</v>
      </c>
    </row>
    <row r="24" spans="1:3" ht="64.5" customHeight="1" hidden="1">
      <c r="A24" s="198">
        <v>737</v>
      </c>
      <c r="B24" s="194" t="s">
        <v>512</v>
      </c>
      <c r="C24" s="206" t="s">
        <v>332</v>
      </c>
    </row>
    <row r="25" spans="1:3" ht="76.5" customHeight="1" hidden="1">
      <c r="A25" s="198">
        <v>737</v>
      </c>
      <c r="B25" s="194" t="s">
        <v>514</v>
      </c>
      <c r="C25" s="218" t="s">
        <v>515</v>
      </c>
    </row>
    <row r="26" spans="1:3" ht="45.75" customHeight="1">
      <c r="A26" s="198">
        <v>737</v>
      </c>
      <c r="B26" s="219" t="s">
        <v>574</v>
      </c>
      <c r="C26" s="220" t="s">
        <v>575</v>
      </c>
    </row>
    <row r="27" spans="1:3" ht="34.5" customHeight="1" hidden="1">
      <c r="A27" s="221">
        <v>737</v>
      </c>
      <c r="B27" s="222" t="s">
        <v>519</v>
      </c>
      <c r="C27" s="223" t="s">
        <v>576</v>
      </c>
    </row>
    <row r="28" spans="1:3" ht="52.5" customHeight="1">
      <c r="A28" s="212"/>
      <c r="B28" s="213"/>
      <c r="C28" s="214"/>
    </row>
    <row r="29" spans="1:3" ht="52.5" customHeight="1">
      <c r="A29" s="212"/>
      <c r="B29" s="213"/>
      <c r="C29" s="214"/>
    </row>
    <row r="30" spans="1:3" ht="52.5" customHeight="1">
      <c r="A30" s="212"/>
      <c r="B30" s="213"/>
      <c r="C30" s="214"/>
    </row>
    <row r="31" spans="1:3" ht="52.5" customHeight="1">
      <c r="A31" s="212"/>
      <c r="B31" s="213"/>
      <c r="C31" s="214"/>
    </row>
    <row r="32" spans="1:3" ht="52.5" customHeight="1">
      <c r="A32" s="212"/>
      <c r="B32" s="213"/>
      <c r="C32" s="214"/>
    </row>
    <row r="33" spans="1:3" ht="52.5" customHeight="1">
      <c r="A33" s="212"/>
      <c r="B33" s="213"/>
      <c r="C33" s="214"/>
    </row>
    <row r="34" spans="1:3" ht="52.5" customHeight="1">
      <c r="A34" s="212"/>
      <c r="B34" s="213"/>
      <c r="C34" s="214"/>
    </row>
    <row r="35" spans="1:3" ht="52.5" customHeight="1">
      <c r="A35" s="212"/>
      <c r="B35" s="213"/>
      <c r="C35" s="214"/>
    </row>
    <row r="36" spans="1:3" ht="52.5" customHeight="1">
      <c r="A36" s="212"/>
      <c r="B36" s="213"/>
      <c r="C36" s="214"/>
    </row>
    <row r="37" spans="1:3" ht="52.5" customHeight="1">
      <c r="A37" s="212"/>
      <c r="B37" s="213"/>
      <c r="C37" s="214"/>
    </row>
    <row r="38" spans="1:3" ht="52.5" customHeight="1">
      <c r="A38" s="212"/>
      <c r="B38" s="213"/>
      <c r="C38" s="214"/>
    </row>
    <row r="39" spans="1:3" ht="52.5" customHeight="1">
      <c r="A39" s="212"/>
      <c r="B39" s="213"/>
      <c r="C39" s="214"/>
    </row>
    <row r="40" spans="1:3" ht="52.5" customHeight="1">
      <c r="A40" s="212"/>
      <c r="B40" s="213"/>
      <c r="C40" s="214"/>
    </row>
    <row r="41" spans="1:3" ht="52.5" customHeight="1">
      <c r="A41" s="212"/>
      <c r="B41" s="213"/>
      <c r="C41" s="214"/>
    </row>
  </sheetData>
  <sheetProtection/>
  <mergeCells count="2"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52"/>
  <sheetViews>
    <sheetView workbookViewId="0" topLeftCell="A18">
      <selection activeCell="A18" sqref="A18:C51"/>
    </sheetView>
  </sheetViews>
  <sheetFormatPr defaultColWidth="9.00390625" defaultRowHeight="12.75"/>
  <cols>
    <col min="1" max="1" width="48.875" style="4" customWidth="1"/>
    <col min="2" max="2" width="11.625" style="4" customWidth="1"/>
    <col min="3" max="3" width="35.75390625" style="4" customWidth="1"/>
    <col min="4" max="4" width="9.125" style="4" customWidth="1"/>
    <col min="5" max="5" width="9.375" style="4" customWidth="1"/>
    <col min="6" max="16384" width="9.125" style="4" customWidth="1"/>
  </cols>
  <sheetData>
    <row r="3" spans="1:5" ht="15">
      <c r="A3" s="6"/>
      <c r="B3" s="14" t="s">
        <v>260</v>
      </c>
      <c r="C3" s="15"/>
      <c r="D3" s="6"/>
      <c r="E3" s="6"/>
    </row>
    <row r="4" spans="1:5" ht="15">
      <c r="A4" s="6"/>
      <c r="B4" s="14" t="s">
        <v>73</v>
      </c>
      <c r="C4" s="15"/>
      <c r="D4" s="3"/>
      <c r="E4" s="3"/>
    </row>
    <row r="5" spans="1:5" ht="15">
      <c r="A5" s="6"/>
      <c r="B5" s="14" t="s">
        <v>68</v>
      </c>
      <c r="C5" s="16"/>
      <c r="D5" s="3"/>
      <c r="E5" s="3"/>
    </row>
    <row r="6" spans="1:5" ht="15">
      <c r="A6" s="5"/>
      <c r="B6" s="14" t="s">
        <v>198</v>
      </c>
      <c r="C6" s="16"/>
      <c r="D6" s="3"/>
      <c r="E6" s="3"/>
    </row>
    <row r="7" spans="1:5" ht="15">
      <c r="A7" s="1"/>
      <c r="B7" s="252" t="s">
        <v>676</v>
      </c>
      <c r="C7" s="252"/>
      <c r="D7" s="3"/>
      <c r="E7" s="3"/>
    </row>
    <row r="8" spans="1:5" ht="15">
      <c r="A8" s="1"/>
      <c r="B8" s="252" t="s">
        <v>677</v>
      </c>
      <c r="C8" s="252"/>
      <c r="D8" s="3"/>
      <c r="E8" s="3"/>
    </row>
    <row r="9" spans="1:5" ht="15">
      <c r="A9" s="1"/>
      <c r="B9" s="252" t="s">
        <v>603</v>
      </c>
      <c r="C9" s="252"/>
      <c r="D9" s="3"/>
      <c r="E9" s="3"/>
    </row>
    <row r="10" spans="1:5" ht="12" customHeight="1">
      <c r="A10" s="1"/>
      <c r="B10" s="1"/>
      <c r="C10" s="1"/>
      <c r="D10" s="3"/>
      <c r="E10" s="3"/>
    </row>
    <row r="11" spans="1:5" ht="33" customHeight="1">
      <c r="A11" s="266" t="s">
        <v>698</v>
      </c>
      <c r="B11" s="266"/>
      <c r="C11" s="266"/>
      <c r="D11" s="3"/>
      <c r="E11" s="3"/>
    </row>
    <row r="12" spans="1:5" ht="14.25" customHeight="1">
      <c r="A12" s="7"/>
      <c r="B12" s="2"/>
      <c r="C12" s="2"/>
      <c r="D12" s="3"/>
      <c r="E12" s="3"/>
    </row>
    <row r="13" spans="1:5" ht="15" customHeight="1">
      <c r="A13" s="31"/>
      <c r="B13" s="32"/>
      <c r="C13" s="33" t="s">
        <v>74</v>
      </c>
      <c r="D13" s="3"/>
      <c r="E13" s="3"/>
    </row>
    <row r="14" spans="1:5" ht="17.25" customHeight="1">
      <c r="A14" s="22" t="s">
        <v>0</v>
      </c>
      <c r="B14" s="22" t="s">
        <v>75</v>
      </c>
      <c r="C14" s="22" t="s">
        <v>440</v>
      </c>
      <c r="D14" s="3"/>
      <c r="E14" s="3"/>
    </row>
    <row r="15" spans="1:5" ht="15">
      <c r="A15" s="34" t="s">
        <v>2</v>
      </c>
      <c r="B15" s="26" t="s">
        <v>87</v>
      </c>
      <c r="C15" s="19">
        <f>SUM(C16:C21)</f>
        <v>25991.1</v>
      </c>
      <c r="D15" s="3"/>
      <c r="E15" s="3"/>
    </row>
    <row r="16" spans="1:5" ht="48" customHeight="1">
      <c r="A16" s="28" t="s">
        <v>52</v>
      </c>
      <c r="B16" s="26" t="s">
        <v>76</v>
      </c>
      <c r="C16" s="19">
        <v>2249.1</v>
      </c>
      <c r="D16" s="3"/>
      <c r="E16" s="3"/>
    </row>
    <row r="17" spans="1:5" ht="59.25" customHeight="1" hidden="1">
      <c r="A17" s="28" t="s">
        <v>97</v>
      </c>
      <c r="B17" s="26" t="s">
        <v>98</v>
      </c>
      <c r="C17" s="19"/>
      <c r="D17" s="3"/>
      <c r="E17" s="3"/>
    </row>
    <row r="18" spans="1:5" ht="75.75" customHeight="1">
      <c r="A18" s="28" t="s">
        <v>40</v>
      </c>
      <c r="B18" s="26" t="s">
        <v>77</v>
      </c>
      <c r="C18" s="19">
        <v>22706.8</v>
      </c>
      <c r="D18" s="3"/>
      <c r="E18" s="3"/>
    </row>
    <row r="19" spans="1:5" ht="30.75" customHeight="1" hidden="1">
      <c r="A19" s="28" t="s">
        <v>67</v>
      </c>
      <c r="B19" s="26" t="s">
        <v>78</v>
      </c>
      <c r="C19" s="19"/>
      <c r="D19" s="3"/>
      <c r="E19" s="3"/>
    </row>
    <row r="20" spans="1:5" ht="18" customHeight="1">
      <c r="A20" s="28" t="s">
        <v>27</v>
      </c>
      <c r="B20" s="26" t="s">
        <v>79</v>
      </c>
      <c r="C20" s="19">
        <v>1035.2</v>
      </c>
      <c r="D20" s="3"/>
      <c r="E20" s="3"/>
    </row>
    <row r="21" spans="1:5" ht="15" hidden="1">
      <c r="A21" s="28" t="s">
        <v>132</v>
      </c>
      <c r="B21" s="26" t="s">
        <v>131</v>
      </c>
      <c r="C21" s="19"/>
      <c r="D21" s="3"/>
      <c r="E21" s="3"/>
    </row>
    <row r="22" spans="1:5" ht="17.25" customHeight="1">
      <c r="A22" s="34" t="s">
        <v>56</v>
      </c>
      <c r="B22" s="26" t="s">
        <v>88</v>
      </c>
      <c r="C22" s="19">
        <f>C23</f>
        <v>358.2</v>
      </c>
      <c r="D22" s="3"/>
      <c r="E22" s="3"/>
    </row>
    <row r="23" spans="1:5" ht="19.5" customHeight="1">
      <c r="A23" s="34" t="s">
        <v>30</v>
      </c>
      <c r="B23" s="26" t="s">
        <v>80</v>
      </c>
      <c r="C23" s="19">
        <v>358.2</v>
      </c>
      <c r="D23" s="3"/>
      <c r="E23" s="3"/>
    </row>
    <row r="24" spans="1:5" ht="30" hidden="1">
      <c r="A24" s="28" t="s">
        <v>93</v>
      </c>
      <c r="B24" s="26" t="s">
        <v>96</v>
      </c>
      <c r="C24" s="19">
        <f>C26+C25</f>
        <v>0</v>
      </c>
      <c r="D24" s="3"/>
      <c r="E24" s="3"/>
    </row>
    <row r="25" spans="1:5" ht="60" hidden="1">
      <c r="A25" s="28" t="s">
        <v>683</v>
      </c>
      <c r="B25" s="26" t="s">
        <v>684</v>
      </c>
      <c r="C25" s="19"/>
      <c r="D25" s="3"/>
      <c r="E25" s="3"/>
    </row>
    <row r="26" spans="1:5" ht="45" hidden="1">
      <c r="A26" s="28" t="s">
        <v>138</v>
      </c>
      <c r="B26" s="26" t="s">
        <v>137</v>
      </c>
      <c r="C26" s="19"/>
      <c r="D26" s="3"/>
      <c r="E26" s="3"/>
    </row>
    <row r="27" spans="1:5" ht="18" customHeight="1">
      <c r="A27" s="28" t="s">
        <v>59</v>
      </c>
      <c r="B27" s="26" t="s">
        <v>89</v>
      </c>
      <c r="C27" s="19">
        <f>C29+C30+C28</f>
        <v>2456.9</v>
      </c>
      <c r="D27" s="3"/>
      <c r="E27" s="3"/>
    </row>
    <row r="28" spans="1:5" ht="18" customHeight="1" hidden="1">
      <c r="A28" s="28" t="s">
        <v>195</v>
      </c>
      <c r="B28" s="26" t="s">
        <v>194</v>
      </c>
      <c r="C28" s="19"/>
      <c r="D28" s="3"/>
      <c r="E28" s="3"/>
    </row>
    <row r="29" spans="1:5" ht="17.25" customHeight="1">
      <c r="A29" s="28" t="s">
        <v>72</v>
      </c>
      <c r="B29" s="26" t="s">
        <v>81</v>
      </c>
      <c r="C29" s="19">
        <v>2256.9</v>
      </c>
      <c r="D29" s="3"/>
      <c r="E29" s="3"/>
    </row>
    <row r="30" spans="1:5" ht="28.5" customHeight="1">
      <c r="A30" s="28" t="s">
        <v>60</v>
      </c>
      <c r="B30" s="26" t="s">
        <v>82</v>
      </c>
      <c r="C30" s="19">
        <v>200</v>
      </c>
      <c r="D30" s="3"/>
      <c r="E30" s="3"/>
    </row>
    <row r="31" spans="1:5" ht="16.5" customHeight="1">
      <c r="A31" s="35" t="s">
        <v>57</v>
      </c>
      <c r="B31" s="36" t="s">
        <v>90</v>
      </c>
      <c r="C31" s="24">
        <f>C32+C34+C33</f>
        <v>10065.8</v>
      </c>
      <c r="D31" s="3"/>
      <c r="E31" s="3"/>
    </row>
    <row r="32" spans="1:5" ht="15">
      <c r="A32" s="34" t="s">
        <v>45</v>
      </c>
      <c r="B32" s="36" t="s">
        <v>83</v>
      </c>
      <c r="C32" s="24">
        <v>100.5</v>
      </c>
      <c r="D32" s="3"/>
      <c r="E32" s="3"/>
    </row>
    <row r="33" spans="1:5" ht="18.75" customHeight="1">
      <c r="A33" s="34" t="s">
        <v>54</v>
      </c>
      <c r="B33" s="36" t="s">
        <v>105</v>
      </c>
      <c r="C33" s="24">
        <v>291.3</v>
      </c>
      <c r="D33" s="3"/>
      <c r="E33" s="3"/>
    </row>
    <row r="34" spans="1:5" ht="16.5" customHeight="1">
      <c r="A34" s="106" t="s">
        <v>31</v>
      </c>
      <c r="B34" s="103" t="s">
        <v>84</v>
      </c>
      <c r="C34" s="101">
        <v>9674</v>
      </c>
      <c r="D34" s="3"/>
      <c r="E34" s="3"/>
    </row>
    <row r="35" spans="1:5" ht="16.5" customHeight="1" hidden="1">
      <c r="A35" s="106" t="s">
        <v>685</v>
      </c>
      <c r="B35" s="103" t="s">
        <v>686</v>
      </c>
      <c r="C35" s="101">
        <f>C36</f>
        <v>0</v>
      </c>
      <c r="D35" s="3"/>
      <c r="E35" s="3"/>
    </row>
    <row r="36" spans="1:5" ht="30" hidden="1">
      <c r="A36" s="108" t="s">
        <v>687</v>
      </c>
      <c r="B36" s="103" t="s">
        <v>688</v>
      </c>
      <c r="C36" s="101"/>
      <c r="D36" s="3"/>
      <c r="E36" s="3"/>
    </row>
    <row r="37" spans="1:5" ht="24.75" customHeight="1">
      <c r="A37" s="106" t="s">
        <v>264</v>
      </c>
      <c r="B37" s="103" t="s">
        <v>265</v>
      </c>
      <c r="C37" s="101">
        <f>C38</f>
        <v>117.4</v>
      </c>
      <c r="D37" s="3"/>
      <c r="E37" s="3"/>
    </row>
    <row r="38" spans="1:5" ht="44.25" customHeight="1">
      <c r="A38" s="108" t="s">
        <v>267</v>
      </c>
      <c r="B38" s="103" t="s">
        <v>266</v>
      </c>
      <c r="C38" s="101">
        <v>117.4</v>
      </c>
      <c r="D38" s="3"/>
      <c r="E38" s="3"/>
    </row>
    <row r="39" spans="1:5" ht="21" customHeight="1">
      <c r="A39" s="35" t="s">
        <v>61</v>
      </c>
      <c r="B39" s="36" t="s">
        <v>91</v>
      </c>
      <c r="C39" s="24">
        <f>C40</f>
        <v>12402.3</v>
      </c>
      <c r="D39" s="3"/>
      <c r="E39" s="3"/>
    </row>
    <row r="40" spans="1:5" ht="18" customHeight="1">
      <c r="A40" s="28" t="s">
        <v>29</v>
      </c>
      <c r="B40" s="37" t="s">
        <v>85</v>
      </c>
      <c r="C40" s="38">
        <v>12402.3</v>
      </c>
      <c r="D40" s="3"/>
      <c r="E40" s="3"/>
    </row>
    <row r="41" spans="1:5" ht="18" customHeight="1" hidden="1">
      <c r="A41" s="28" t="s">
        <v>456</v>
      </c>
      <c r="B41" s="37" t="s">
        <v>457</v>
      </c>
      <c r="C41" s="38">
        <f>C42</f>
        <v>0</v>
      </c>
      <c r="D41" s="3"/>
      <c r="E41" s="3"/>
    </row>
    <row r="42" spans="1:5" ht="18" customHeight="1" hidden="1">
      <c r="A42" s="28" t="s">
        <v>458</v>
      </c>
      <c r="B42" s="37" t="s">
        <v>459</v>
      </c>
      <c r="C42" s="38"/>
      <c r="D42" s="3"/>
      <c r="E42" s="3"/>
    </row>
    <row r="43" spans="1:5" ht="18" customHeight="1">
      <c r="A43" s="23" t="s">
        <v>431</v>
      </c>
      <c r="B43" s="37" t="s">
        <v>430</v>
      </c>
      <c r="C43" s="38">
        <f>C44</f>
        <v>68.5</v>
      </c>
      <c r="D43" s="3"/>
      <c r="E43" s="3"/>
    </row>
    <row r="44" spans="1:5" ht="27" customHeight="1">
      <c r="A44" s="250" t="s">
        <v>433</v>
      </c>
      <c r="B44" s="37" t="s">
        <v>432</v>
      </c>
      <c r="C44" s="38">
        <v>68.5</v>
      </c>
      <c r="D44" s="3"/>
      <c r="E44" s="3"/>
    </row>
    <row r="45" spans="1:5" ht="15" hidden="1">
      <c r="A45" s="28" t="s">
        <v>235</v>
      </c>
      <c r="B45" s="37" t="s">
        <v>236</v>
      </c>
      <c r="C45" s="38">
        <f>C46</f>
        <v>0</v>
      </c>
      <c r="D45" s="3"/>
      <c r="E45" s="3"/>
    </row>
    <row r="46" spans="1:5" ht="15" hidden="1">
      <c r="A46" s="28" t="s">
        <v>237</v>
      </c>
      <c r="B46" s="37" t="s">
        <v>238</v>
      </c>
      <c r="C46" s="38"/>
      <c r="D46" s="3"/>
      <c r="E46" s="3"/>
    </row>
    <row r="47" spans="1:5" ht="30">
      <c r="A47" s="28" t="s">
        <v>225</v>
      </c>
      <c r="B47" s="37" t="s">
        <v>224</v>
      </c>
      <c r="C47" s="38">
        <f>C48</f>
        <v>1</v>
      </c>
      <c r="D47" s="3"/>
      <c r="E47" s="3"/>
    </row>
    <row r="48" spans="1:5" ht="30">
      <c r="A48" s="28" t="s">
        <v>227</v>
      </c>
      <c r="B48" s="37" t="s">
        <v>226</v>
      </c>
      <c r="C48" s="38">
        <v>1</v>
      </c>
      <c r="D48" s="3"/>
      <c r="E48" s="3"/>
    </row>
    <row r="49" spans="1:3" ht="48" customHeight="1">
      <c r="A49" s="28" t="s">
        <v>65</v>
      </c>
      <c r="B49" s="37" t="s">
        <v>92</v>
      </c>
      <c r="C49" s="38">
        <f>C50</f>
        <v>300.9</v>
      </c>
    </row>
    <row r="50" spans="1:3" ht="30" customHeight="1">
      <c r="A50" s="28" t="s">
        <v>66</v>
      </c>
      <c r="B50" s="37" t="s">
        <v>86</v>
      </c>
      <c r="C50" s="38">
        <v>300.9</v>
      </c>
    </row>
    <row r="51" spans="1:3" ht="18" customHeight="1">
      <c r="A51" s="34" t="s">
        <v>58</v>
      </c>
      <c r="B51" s="37"/>
      <c r="C51" s="38">
        <f>C15+C22+C24+C27+C31+C37+C39+C41+C43+C47+C49+C35</f>
        <v>51762.1</v>
      </c>
    </row>
    <row r="52" spans="1:3" ht="15">
      <c r="A52" s="12"/>
      <c r="B52" s="12"/>
      <c r="C52" s="12"/>
    </row>
  </sheetData>
  <sheetProtection/>
  <mergeCells count="4">
    <mergeCell ref="A11:C11"/>
    <mergeCell ref="B9:C9"/>
    <mergeCell ref="B8:C8"/>
    <mergeCell ref="B7:C7"/>
  </mergeCells>
  <printOptions/>
  <pageMargins left="1.1023622047244095" right="0.03937007874015748" top="0.7480314960629921" bottom="0.03937007874015748" header="0.1574803149606299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8"/>
  <sheetViews>
    <sheetView zoomScalePageLayoutView="0" workbookViewId="0" topLeftCell="A19">
      <selection activeCell="C37" sqref="C37"/>
    </sheetView>
  </sheetViews>
  <sheetFormatPr defaultColWidth="9.00390625" defaultRowHeight="12.75"/>
  <cols>
    <col min="1" max="1" width="49.625" style="4" customWidth="1"/>
    <col min="2" max="2" width="11.75390625" style="4" customWidth="1"/>
    <col min="3" max="4" width="16.875" style="4" customWidth="1"/>
    <col min="5" max="5" width="9.125" style="4" customWidth="1"/>
    <col min="6" max="6" width="9.375" style="4" customWidth="1"/>
    <col min="7" max="16384" width="9.125" style="4" customWidth="1"/>
  </cols>
  <sheetData>
    <row r="3" spans="1:6" ht="15">
      <c r="A3" s="6"/>
      <c r="B3" s="14" t="s">
        <v>453</v>
      </c>
      <c r="C3" s="14"/>
      <c r="D3" s="15"/>
      <c r="E3" s="6"/>
      <c r="F3" s="6"/>
    </row>
    <row r="4" spans="1:6" ht="15">
      <c r="A4" s="6"/>
      <c r="B4" s="14" t="s">
        <v>73</v>
      </c>
      <c r="C4" s="14"/>
      <c r="D4" s="15"/>
      <c r="E4" s="3"/>
      <c r="F4" s="3"/>
    </row>
    <row r="5" spans="1:6" ht="15">
      <c r="A5" s="6"/>
      <c r="B5" s="14" t="s">
        <v>68</v>
      </c>
      <c r="C5" s="14"/>
      <c r="D5" s="16"/>
      <c r="E5" s="3"/>
      <c r="F5" s="3"/>
    </row>
    <row r="6" spans="1:6" ht="15">
      <c r="A6" s="5"/>
      <c r="B6" s="14" t="s">
        <v>148</v>
      </c>
      <c r="C6" s="14"/>
      <c r="D6" s="16"/>
      <c r="E6" s="3"/>
      <c r="F6" s="3"/>
    </row>
    <row r="7" spans="1:6" ht="15">
      <c r="A7" s="1"/>
      <c r="B7" s="252" t="s">
        <v>689</v>
      </c>
      <c r="C7" s="252"/>
      <c r="D7" s="252"/>
      <c r="E7" s="3"/>
      <c r="F7" s="3"/>
    </row>
    <row r="8" spans="1:6" ht="15">
      <c r="A8" s="1"/>
      <c r="B8" s="267" t="s">
        <v>602</v>
      </c>
      <c r="C8" s="267"/>
      <c r="D8" s="267"/>
      <c r="E8" s="3"/>
      <c r="F8" s="3"/>
    </row>
    <row r="9" spans="1:6" ht="15">
      <c r="A9" s="1"/>
      <c r="B9" s="252" t="s">
        <v>690</v>
      </c>
      <c r="C9" s="252"/>
      <c r="D9" s="252"/>
      <c r="E9" s="3"/>
      <c r="F9" s="3"/>
    </row>
    <row r="10" spans="1:6" ht="15">
      <c r="A10" s="1"/>
      <c r="B10" s="181"/>
      <c r="C10" s="181"/>
      <c r="D10" s="181"/>
      <c r="E10" s="3"/>
      <c r="F10" s="3"/>
    </row>
    <row r="11" spans="1:6" ht="15.75">
      <c r="A11" s="268" t="s">
        <v>454</v>
      </c>
      <c r="B11" s="268"/>
      <c r="C11" s="268"/>
      <c r="D11" s="268"/>
      <c r="E11" s="3"/>
      <c r="F11" s="3"/>
    </row>
    <row r="12" spans="1:6" ht="15.75">
      <c r="A12" s="268" t="s">
        <v>455</v>
      </c>
      <c r="B12" s="268"/>
      <c r="C12" s="268"/>
      <c r="D12" s="268"/>
      <c r="E12" s="3"/>
      <c r="F12" s="3"/>
    </row>
    <row r="13" spans="1:6" ht="15.75" customHeight="1">
      <c r="A13" s="268" t="s">
        <v>697</v>
      </c>
      <c r="B13" s="268"/>
      <c r="C13" s="268"/>
      <c r="D13" s="268"/>
      <c r="E13" s="5"/>
      <c r="F13" s="5"/>
    </row>
    <row r="14" spans="1:6" ht="15.75">
      <c r="A14" s="31"/>
      <c r="B14" s="32"/>
      <c r="C14" s="32"/>
      <c r="D14" s="33" t="s">
        <v>74</v>
      </c>
      <c r="E14" s="3"/>
      <c r="F14" s="3"/>
    </row>
    <row r="15" spans="1:6" ht="15" customHeight="1">
      <c r="A15" s="182" t="s">
        <v>0</v>
      </c>
      <c r="B15" s="182" t="s">
        <v>75</v>
      </c>
      <c r="C15" s="22" t="s">
        <v>486</v>
      </c>
      <c r="D15" s="22" t="s">
        <v>604</v>
      </c>
      <c r="E15" s="3"/>
      <c r="F15" s="3"/>
    </row>
    <row r="16" spans="1:6" ht="17.25" customHeight="1">
      <c r="A16" s="34" t="s">
        <v>2</v>
      </c>
      <c r="B16" s="26" t="s">
        <v>87</v>
      </c>
      <c r="C16" s="19">
        <f>C17+C19+C21+C20</f>
        <v>25913.1</v>
      </c>
      <c r="D16" s="19">
        <f>D17+D19+D20+D21</f>
        <v>25937.999999999996</v>
      </c>
      <c r="E16" s="3"/>
      <c r="F16" s="3"/>
    </row>
    <row r="17" spans="1:6" ht="42.75" customHeight="1">
      <c r="A17" s="28" t="s">
        <v>52</v>
      </c>
      <c r="B17" s="26" t="s">
        <v>76</v>
      </c>
      <c r="C17" s="26" t="s">
        <v>700</v>
      </c>
      <c r="D17" s="19">
        <v>2249.1</v>
      </c>
      <c r="E17" s="3"/>
      <c r="F17" s="3"/>
    </row>
    <row r="18" spans="1:6" ht="59.25" customHeight="1" hidden="1">
      <c r="A18" s="28" t="s">
        <v>97</v>
      </c>
      <c r="B18" s="26" t="s">
        <v>98</v>
      </c>
      <c r="C18" s="26"/>
      <c r="D18" s="19"/>
      <c r="E18" s="3"/>
      <c r="F18" s="3"/>
    </row>
    <row r="19" spans="1:6" ht="75" customHeight="1">
      <c r="A19" s="28" t="s">
        <v>40</v>
      </c>
      <c r="B19" s="26" t="s">
        <v>77</v>
      </c>
      <c r="C19" s="26" t="s">
        <v>730</v>
      </c>
      <c r="D19" s="19">
        <v>22706.8</v>
      </c>
      <c r="E19" s="3"/>
      <c r="F19" s="3"/>
    </row>
    <row r="20" spans="1:6" ht="33" customHeight="1" hidden="1">
      <c r="A20" s="28" t="s">
        <v>67</v>
      </c>
      <c r="B20" s="26" t="s">
        <v>78</v>
      </c>
      <c r="C20" s="26"/>
      <c r="D20" s="19"/>
      <c r="E20" s="3"/>
      <c r="F20" s="3"/>
    </row>
    <row r="21" spans="1:6" ht="18" customHeight="1">
      <c r="A21" s="28" t="s">
        <v>27</v>
      </c>
      <c r="B21" s="26" t="s">
        <v>79</v>
      </c>
      <c r="C21" s="26" t="s">
        <v>696</v>
      </c>
      <c r="D21" s="19">
        <v>982.1</v>
      </c>
      <c r="E21" s="3"/>
      <c r="F21" s="3"/>
    </row>
    <row r="22" spans="1:6" ht="15" hidden="1">
      <c r="A22" s="28" t="s">
        <v>132</v>
      </c>
      <c r="B22" s="26" t="s">
        <v>131</v>
      </c>
      <c r="C22" s="19"/>
      <c r="D22" s="19"/>
      <c r="E22" s="3"/>
      <c r="F22" s="3"/>
    </row>
    <row r="23" spans="1:6" ht="17.25" customHeight="1">
      <c r="A23" s="34" t="s">
        <v>56</v>
      </c>
      <c r="B23" s="26" t="s">
        <v>88</v>
      </c>
      <c r="C23" s="19">
        <f>C24</f>
        <v>370.6</v>
      </c>
      <c r="D23" s="19">
        <f>D24</f>
        <v>384.1</v>
      </c>
      <c r="E23" s="3"/>
      <c r="F23" s="3"/>
    </row>
    <row r="24" spans="1:6" ht="19.5" customHeight="1">
      <c r="A24" s="34" t="s">
        <v>30</v>
      </c>
      <c r="B24" s="26" t="s">
        <v>80</v>
      </c>
      <c r="C24" s="19">
        <v>370.6</v>
      </c>
      <c r="D24" s="19">
        <v>384.1</v>
      </c>
      <c r="E24" s="3"/>
      <c r="F24" s="3"/>
    </row>
    <row r="25" spans="1:6" ht="30" hidden="1">
      <c r="A25" s="28" t="s">
        <v>93</v>
      </c>
      <c r="B25" s="26" t="s">
        <v>96</v>
      </c>
      <c r="C25" s="19">
        <f>C27+C26</f>
        <v>0</v>
      </c>
      <c r="D25" s="19">
        <f>D27+D26</f>
        <v>0</v>
      </c>
      <c r="E25" s="3"/>
      <c r="F25" s="3"/>
    </row>
    <row r="26" spans="1:6" ht="60" hidden="1">
      <c r="A26" s="28" t="s">
        <v>147</v>
      </c>
      <c r="B26" s="26" t="s">
        <v>146</v>
      </c>
      <c r="C26" s="26"/>
      <c r="D26" s="19"/>
      <c r="E26" s="3"/>
      <c r="F26" s="3"/>
    </row>
    <row r="27" spans="1:6" ht="45" hidden="1">
      <c r="A27" s="28" t="s">
        <v>138</v>
      </c>
      <c r="B27" s="26" t="s">
        <v>137</v>
      </c>
      <c r="C27" s="19"/>
      <c r="D27" s="19"/>
      <c r="E27" s="3"/>
      <c r="F27" s="3"/>
    </row>
    <row r="28" spans="1:6" ht="18" customHeight="1">
      <c r="A28" s="28" t="s">
        <v>59</v>
      </c>
      <c r="B28" s="26" t="s">
        <v>89</v>
      </c>
      <c r="C28" s="19">
        <f>C30+C31+C29</f>
        <v>3065.7</v>
      </c>
      <c r="D28" s="19">
        <f>D30+D31+D29</f>
        <v>3255.1</v>
      </c>
      <c r="E28" s="3"/>
      <c r="F28" s="3"/>
    </row>
    <row r="29" spans="1:6" ht="18" customHeight="1" hidden="1">
      <c r="A29" s="28" t="s">
        <v>195</v>
      </c>
      <c r="B29" s="26" t="s">
        <v>194</v>
      </c>
      <c r="C29" s="26"/>
      <c r="D29" s="19"/>
      <c r="E29" s="3"/>
      <c r="F29" s="3"/>
    </row>
    <row r="30" spans="1:6" ht="17.25" customHeight="1">
      <c r="A30" s="28" t="s">
        <v>72</v>
      </c>
      <c r="B30" s="26" t="s">
        <v>81</v>
      </c>
      <c r="C30" s="19">
        <v>2365.7</v>
      </c>
      <c r="D30" s="19">
        <v>2555.1</v>
      </c>
      <c r="E30" s="3"/>
      <c r="F30" s="3"/>
    </row>
    <row r="31" spans="1:6" ht="27.75" customHeight="1">
      <c r="A31" s="28" t="s">
        <v>60</v>
      </c>
      <c r="B31" s="26" t="s">
        <v>82</v>
      </c>
      <c r="C31" s="24">
        <v>700</v>
      </c>
      <c r="D31" s="19">
        <v>700</v>
      </c>
      <c r="E31" s="3"/>
      <c r="F31" s="3"/>
    </row>
    <row r="32" spans="1:6" ht="16.5" customHeight="1">
      <c r="A32" s="35" t="s">
        <v>57</v>
      </c>
      <c r="B32" s="36" t="s">
        <v>90</v>
      </c>
      <c r="C32" s="24">
        <f>C33+C35+C34</f>
        <v>4901</v>
      </c>
      <c r="D32" s="24">
        <f>D33+D35+D34</f>
        <v>4802</v>
      </c>
      <c r="E32" s="3"/>
      <c r="F32" s="3"/>
    </row>
    <row r="33" spans="1:6" ht="15">
      <c r="A33" s="34" t="s">
        <v>45</v>
      </c>
      <c r="B33" s="36" t="s">
        <v>83</v>
      </c>
      <c r="C33" s="36" t="s">
        <v>699</v>
      </c>
      <c r="D33" s="24">
        <v>100.5</v>
      </c>
      <c r="E33" s="3"/>
      <c r="F33" s="3"/>
    </row>
    <row r="34" spans="1:6" ht="18.75" customHeight="1">
      <c r="A34" s="34" t="s">
        <v>54</v>
      </c>
      <c r="B34" s="36" t="s">
        <v>105</v>
      </c>
      <c r="C34" s="36" t="s">
        <v>729</v>
      </c>
      <c r="D34" s="24">
        <v>291.3</v>
      </c>
      <c r="E34" s="3"/>
      <c r="F34" s="3"/>
    </row>
    <row r="35" spans="1:6" ht="16.5" customHeight="1">
      <c r="A35" s="34" t="s">
        <v>31</v>
      </c>
      <c r="B35" s="36" t="s">
        <v>84</v>
      </c>
      <c r="C35" s="24">
        <v>4509.2</v>
      </c>
      <c r="D35" s="24">
        <v>4410.2</v>
      </c>
      <c r="E35" s="3"/>
      <c r="F35" s="3"/>
    </row>
    <row r="36" spans="1:6" ht="21" customHeight="1">
      <c r="A36" s="35" t="s">
        <v>61</v>
      </c>
      <c r="B36" s="36" t="s">
        <v>91</v>
      </c>
      <c r="C36" s="24">
        <f>C37</f>
        <v>12402.3</v>
      </c>
      <c r="D36" s="24">
        <f>D37</f>
        <v>12402.3</v>
      </c>
      <c r="E36" s="3"/>
      <c r="F36" s="3"/>
    </row>
    <row r="37" spans="1:6" ht="18" customHeight="1">
      <c r="A37" s="28" t="s">
        <v>29</v>
      </c>
      <c r="B37" s="37" t="s">
        <v>85</v>
      </c>
      <c r="C37" s="38">
        <v>12402.3</v>
      </c>
      <c r="D37" s="38">
        <v>12402.3</v>
      </c>
      <c r="E37" s="3"/>
      <c r="F37" s="3"/>
    </row>
    <row r="38" spans="1:6" ht="15" hidden="1">
      <c r="A38" s="28" t="s">
        <v>456</v>
      </c>
      <c r="B38" s="37" t="s">
        <v>457</v>
      </c>
      <c r="C38" s="38">
        <f>C39</f>
        <v>0</v>
      </c>
      <c r="D38" s="38">
        <f>D39</f>
        <v>0</v>
      </c>
      <c r="E38" s="3"/>
      <c r="F38" s="3"/>
    </row>
    <row r="39" spans="1:6" ht="15" hidden="1">
      <c r="A39" s="28" t="s">
        <v>458</v>
      </c>
      <c r="B39" s="37" t="s">
        <v>459</v>
      </c>
      <c r="C39" s="38"/>
      <c r="D39" s="38"/>
      <c r="E39" s="3"/>
      <c r="F39" s="3"/>
    </row>
    <row r="40" spans="1:6" ht="15">
      <c r="A40" s="23" t="s">
        <v>431</v>
      </c>
      <c r="B40" s="37" t="s">
        <v>430</v>
      </c>
      <c r="C40" s="38">
        <f>C41</f>
        <v>78</v>
      </c>
      <c r="D40" s="38">
        <f>D41</f>
        <v>0</v>
      </c>
      <c r="E40" s="3"/>
      <c r="F40" s="3"/>
    </row>
    <row r="41" spans="1:6" ht="30">
      <c r="A41" s="175" t="s">
        <v>433</v>
      </c>
      <c r="B41" s="37" t="s">
        <v>432</v>
      </c>
      <c r="C41" s="38">
        <v>78</v>
      </c>
      <c r="D41" s="38"/>
      <c r="E41" s="3"/>
      <c r="F41" s="3"/>
    </row>
    <row r="42" spans="1:6" ht="15" customHeight="1" hidden="1">
      <c r="A42" s="35" t="s">
        <v>235</v>
      </c>
      <c r="B42" s="37" t="s">
        <v>236</v>
      </c>
      <c r="C42" s="38">
        <f>C43</f>
        <v>0</v>
      </c>
      <c r="D42" s="38"/>
      <c r="E42" s="3"/>
      <c r="F42" s="3"/>
    </row>
    <row r="43" spans="1:6" ht="15" customHeight="1" hidden="1">
      <c r="A43" s="28" t="s">
        <v>237</v>
      </c>
      <c r="B43" s="37" t="s">
        <v>238</v>
      </c>
      <c r="C43" s="38"/>
      <c r="D43" s="38"/>
      <c r="E43" s="3"/>
      <c r="F43" s="3"/>
    </row>
    <row r="44" spans="1:6" ht="30">
      <c r="A44" s="28" t="s">
        <v>225</v>
      </c>
      <c r="B44" s="37" t="s">
        <v>224</v>
      </c>
      <c r="C44" s="38">
        <f>C45</f>
        <v>1</v>
      </c>
      <c r="D44" s="38">
        <f>D45</f>
        <v>1</v>
      </c>
      <c r="E44" s="3"/>
      <c r="F44" s="3"/>
    </row>
    <row r="45" spans="1:6" ht="30">
      <c r="A45" s="28" t="s">
        <v>227</v>
      </c>
      <c r="B45" s="37" t="s">
        <v>226</v>
      </c>
      <c r="C45" s="38">
        <v>1</v>
      </c>
      <c r="D45" s="38">
        <v>1</v>
      </c>
      <c r="E45" s="3"/>
      <c r="F45" s="3"/>
    </row>
    <row r="46" spans="1:4" ht="45" customHeight="1" hidden="1">
      <c r="A46" s="28" t="s">
        <v>65</v>
      </c>
      <c r="B46" s="37" t="s">
        <v>92</v>
      </c>
      <c r="C46" s="38">
        <f>C47</f>
        <v>0</v>
      </c>
      <c r="D46" s="38">
        <f>D47</f>
        <v>0</v>
      </c>
    </row>
    <row r="47" spans="1:4" ht="29.25" customHeight="1" hidden="1">
      <c r="A47" s="28" t="s">
        <v>66</v>
      </c>
      <c r="B47" s="37" t="s">
        <v>86</v>
      </c>
      <c r="C47" s="38"/>
      <c r="D47" s="38"/>
    </row>
    <row r="48" spans="1:4" ht="18" customHeight="1">
      <c r="A48" s="34" t="s">
        <v>58</v>
      </c>
      <c r="B48" s="37"/>
      <c r="C48" s="38">
        <f>C16+C23+C28+C32+C36+C40+C44</f>
        <v>46731.7</v>
      </c>
      <c r="D48" s="38">
        <f>D16+D23+D28+D32+D36+D40+D44</f>
        <v>46782.5</v>
      </c>
    </row>
  </sheetData>
  <sheetProtection/>
  <mergeCells count="6">
    <mergeCell ref="B7:D7"/>
    <mergeCell ref="B8:D8"/>
    <mergeCell ref="B9:D9"/>
    <mergeCell ref="A11:D11"/>
    <mergeCell ref="A12:D12"/>
    <mergeCell ref="A13:D13"/>
  </mergeCells>
  <printOptions/>
  <pageMargins left="0.7086614173228347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4"/>
  <sheetViews>
    <sheetView workbookViewId="0" topLeftCell="A346">
      <selection activeCell="H346" sqref="H346"/>
    </sheetView>
  </sheetViews>
  <sheetFormatPr defaultColWidth="9.00390625" defaultRowHeight="12.75"/>
  <cols>
    <col min="1" max="1" width="70.125" style="4" customWidth="1"/>
    <col min="2" max="2" width="6.375" style="4" customWidth="1"/>
    <col min="3" max="3" width="13.375" style="4" customWidth="1"/>
    <col min="4" max="4" width="5.75390625" style="4" customWidth="1"/>
    <col min="5" max="5" width="8.25390625" style="4" hidden="1" customWidth="1"/>
    <col min="6" max="6" width="12.00390625" style="4" customWidth="1"/>
    <col min="7" max="16384" width="9.125" style="4" customWidth="1"/>
  </cols>
  <sheetData>
    <row r="1" spans="1:6" ht="15">
      <c r="A1" s="6"/>
      <c r="B1" s="14" t="s">
        <v>261</v>
      </c>
      <c r="C1" s="15"/>
      <c r="D1" s="14"/>
      <c r="E1" s="15"/>
      <c r="F1" s="16"/>
    </row>
    <row r="2" spans="1:6" ht="15">
      <c r="A2" s="6"/>
      <c r="B2" s="14" t="s">
        <v>73</v>
      </c>
      <c r="C2" s="15"/>
      <c r="D2" s="14"/>
      <c r="E2" s="15"/>
      <c r="F2" s="16"/>
    </row>
    <row r="3" spans="1:6" ht="15">
      <c r="A3" s="6"/>
      <c r="B3" s="14" t="s">
        <v>68</v>
      </c>
      <c r="C3" s="16"/>
      <c r="D3" s="14"/>
      <c r="E3" s="16"/>
      <c r="F3" s="16"/>
    </row>
    <row r="4" spans="1:6" ht="15">
      <c r="A4" s="10"/>
      <c r="B4" s="14" t="s">
        <v>148</v>
      </c>
      <c r="C4" s="16"/>
      <c r="D4" s="14"/>
      <c r="E4" s="16"/>
      <c r="F4" s="16"/>
    </row>
    <row r="5" spans="1:6" ht="15">
      <c r="A5" s="1"/>
      <c r="B5" s="14" t="s">
        <v>68</v>
      </c>
      <c r="C5" s="16"/>
      <c r="D5" s="14"/>
      <c r="E5" s="16"/>
      <c r="F5" s="16"/>
    </row>
    <row r="6" spans="1:6" ht="15">
      <c r="A6" s="1"/>
      <c r="B6" s="14" t="s">
        <v>694</v>
      </c>
      <c r="C6" s="16"/>
      <c r="D6" s="14"/>
      <c r="E6" s="16"/>
      <c r="F6" s="16"/>
    </row>
    <row r="7" spans="1:6" ht="15">
      <c r="A7" s="1"/>
      <c r="B7" s="14" t="s">
        <v>677</v>
      </c>
      <c r="C7" s="16"/>
      <c r="D7" s="14"/>
      <c r="E7" s="16"/>
      <c r="F7" s="16"/>
    </row>
    <row r="8" spans="1:6" ht="15">
      <c r="A8" s="1"/>
      <c r="B8" s="14" t="s">
        <v>603</v>
      </c>
      <c r="C8" s="14"/>
      <c r="D8" s="14"/>
      <c r="E8" s="14"/>
      <c r="F8" s="16"/>
    </row>
    <row r="9" spans="1:6" ht="15">
      <c r="A9" s="1"/>
      <c r="B9" s="11"/>
      <c r="C9" s="11"/>
      <c r="D9" s="11"/>
      <c r="E9" s="11"/>
      <c r="F9" s="11"/>
    </row>
    <row r="10" spans="1:6" ht="15.75">
      <c r="A10" s="268" t="s">
        <v>62</v>
      </c>
      <c r="B10" s="268"/>
      <c r="C10" s="268"/>
      <c r="D10" s="268"/>
      <c r="E10" s="268"/>
      <c r="F10" s="268"/>
    </row>
    <row r="11" spans="1:6" ht="15.75">
      <c r="A11" s="268" t="s">
        <v>63</v>
      </c>
      <c r="B11" s="268"/>
      <c r="C11" s="268"/>
      <c r="D11" s="268"/>
      <c r="E11" s="268"/>
      <c r="F11" s="268"/>
    </row>
    <row r="12" spans="1:6" ht="15.75">
      <c r="A12" s="268" t="s">
        <v>695</v>
      </c>
      <c r="B12" s="268"/>
      <c r="C12" s="268"/>
      <c r="D12" s="268"/>
      <c r="E12" s="268"/>
      <c r="F12" s="268"/>
    </row>
    <row r="13" spans="1:6" ht="15">
      <c r="A13" s="269"/>
      <c r="B13" s="269"/>
      <c r="C13" s="269"/>
      <c r="D13" s="269"/>
      <c r="E13" s="269"/>
      <c r="F13" s="269"/>
    </row>
    <row r="14" spans="1:6" ht="15.75">
      <c r="A14" s="31"/>
      <c r="B14" s="39"/>
      <c r="C14" s="40"/>
      <c r="D14" s="40"/>
      <c r="E14" s="40"/>
      <c r="F14" s="15" t="s">
        <v>74</v>
      </c>
    </row>
    <row r="15" spans="1:6" ht="23.25" customHeight="1">
      <c r="A15" s="22" t="s">
        <v>0</v>
      </c>
      <c r="B15" s="41" t="s">
        <v>75</v>
      </c>
      <c r="C15" s="41" t="s">
        <v>150</v>
      </c>
      <c r="D15" s="41" t="s">
        <v>151</v>
      </c>
      <c r="E15" s="82" t="s">
        <v>55</v>
      </c>
      <c r="F15" s="42" t="s">
        <v>440</v>
      </c>
    </row>
    <row r="16" spans="1:6" ht="14.25" customHeight="1">
      <c r="A16" s="43" t="s">
        <v>1</v>
      </c>
      <c r="B16" s="44"/>
      <c r="C16" s="44"/>
      <c r="D16" s="44"/>
      <c r="E16" s="44"/>
      <c r="F16" s="21">
        <f>F17+F109+F124+F142+F200+F338+F347+F383+F408+F414+F375+F328</f>
        <v>51762.14000000001</v>
      </c>
    </row>
    <row r="17" spans="1:6" ht="15.75">
      <c r="A17" s="45" t="s">
        <v>2</v>
      </c>
      <c r="B17" s="46" t="s">
        <v>87</v>
      </c>
      <c r="C17" s="46" t="s">
        <v>153</v>
      </c>
      <c r="D17" s="46"/>
      <c r="E17" s="46" t="s">
        <v>3</v>
      </c>
      <c r="F17" s="21">
        <f>F18+F29+F36+F92+F84+F100</f>
        <v>25991.1</v>
      </c>
    </row>
    <row r="18" spans="1:6" ht="31.5" customHeight="1">
      <c r="A18" s="47" t="s">
        <v>52</v>
      </c>
      <c r="B18" s="46" t="s">
        <v>76</v>
      </c>
      <c r="C18" s="46" t="s">
        <v>153</v>
      </c>
      <c r="D18" s="46"/>
      <c r="E18" s="46" t="s">
        <v>3</v>
      </c>
      <c r="F18" s="21">
        <f>F19</f>
        <v>2249.1</v>
      </c>
    </row>
    <row r="19" spans="1:6" ht="28.5" customHeight="1">
      <c r="A19" s="48" t="s">
        <v>168</v>
      </c>
      <c r="B19" s="49" t="s">
        <v>76</v>
      </c>
      <c r="C19" s="49" t="s">
        <v>164</v>
      </c>
      <c r="D19" s="49"/>
      <c r="E19" s="49"/>
      <c r="F19" s="19">
        <f>F20</f>
        <v>2249.1</v>
      </c>
    </row>
    <row r="20" spans="1:6" ht="36.75" customHeight="1">
      <c r="A20" s="48" t="s">
        <v>128</v>
      </c>
      <c r="B20" s="49" t="s">
        <v>76</v>
      </c>
      <c r="C20" s="49" t="s">
        <v>154</v>
      </c>
      <c r="D20" s="49"/>
      <c r="E20" s="49" t="s">
        <v>3</v>
      </c>
      <c r="F20" s="19">
        <f aca="true" t="shared" si="0" ref="F20:F25">F21</f>
        <v>2249.1</v>
      </c>
    </row>
    <row r="21" spans="1:6" ht="31.5" customHeight="1">
      <c r="A21" s="48" t="s">
        <v>112</v>
      </c>
      <c r="B21" s="49" t="s">
        <v>76</v>
      </c>
      <c r="C21" s="49" t="s">
        <v>155</v>
      </c>
      <c r="D21" s="49"/>
      <c r="E21" s="49" t="s">
        <v>3</v>
      </c>
      <c r="F21" s="19">
        <f t="shared" si="0"/>
        <v>2249.1</v>
      </c>
    </row>
    <row r="22" spans="1:6" ht="29.25" customHeight="1">
      <c r="A22" s="48" t="s">
        <v>113</v>
      </c>
      <c r="B22" s="49" t="s">
        <v>76</v>
      </c>
      <c r="C22" s="49" t="s">
        <v>156</v>
      </c>
      <c r="D22" s="49"/>
      <c r="E22" s="49" t="s">
        <v>3</v>
      </c>
      <c r="F22" s="19">
        <f>F23</f>
        <v>2249.1</v>
      </c>
    </row>
    <row r="23" spans="1:6" ht="72.75" customHeight="1">
      <c r="A23" s="50" t="s">
        <v>157</v>
      </c>
      <c r="B23" s="26" t="s">
        <v>76</v>
      </c>
      <c r="C23" s="26" t="s">
        <v>156</v>
      </c>
      <c r="D23" s="26" t="s">
        <v>158</v>
      </c>
      <c r="E23" s="49"/>
      <c r="F23" s="19">
        <f>F24+F28</f>
        <v>2249.1</v>
      </c>
    </row>
    <row r="24" spans="1:6" ht="15" customHeight="1" hidden="1">
      <c r="A24" s="50" t="s">
        <v>162</v>
      </c>
      <c r="B24" s="26" t="s">
        <v>76</v>
      </c>
      <c r="C24" s="26" t="s">
        <v>156</v>
      </c>
      <c r="D24" s="26" t="s">
        <v>108</v>
      </c>
      <c r="E24" s="26" t="s">
        <v>3</v>
      </c>
      <c r="F24" s="19">
        <f>F25</f>
        <v>1760</v>
      </c>
    </row>
    <row r="25" spans="1:6" ht="15" hidden="1">
      <c r="A25" s="50" t="s">
        <v>4</v>
      </c>
      <c r="B25" s="26" t="s">
        <v>76</v>
      </c>
      <c r="C25" s="26" t="s">
        <v>99</v>
      </c>
      <c r="D25" s="26" t="s">
        <v>108</v>
      </c>
      <c r="E25" s="26" t="s">
        <v>5</v>
      </c>
      <c r="F25" s="19">
        <f t="shared" si="0"/>
        <v>1760</v>
      </c>
    </row>
    <row r="26" spans="1:6" ht="15" hidden="1">
      <c r="A26" s="50" t="s">
        <v>34</v>
      </c>
      <c r="B26" s="26" t="s">
        <v>76</v>
      </c>
      <c r="C26" s="26" t="s">
        <v>99</v>
      </c>
      <c r="D26" s="26" t="s">
        <v>108</v>
      </c>
      <c r="E26" s="26" t="s">
        <v>6</v>
      </c>
      <c r="F26" s="19">
        <f>F27</f>
        <v>1760</v>
      </c>
    </row>
    <row r="27" spans="1:6" ht="15" hidden="1">
      <c r="A27" s="50" t="s">
        <v>7</v>
      </c>
      <c r="B27" s="26" t="s">
        <v>76</v>
      </c>
      <c r="C27" s="26" t="s">
        <v>99</v>
      </c>
      <c r="D27" s="26" t="s">
        <v>108</v>
      </c>
      <c r="E27" s="26" t="s">
        <v>8</v>
      </c>
      <c r="F27" s="19">
        <v>1760</v>
      </c>
    </row>
    <row r="28" spans="1:6" ht="45" customHeight="1" hidden="1">
      <c r="A28" s="50" t="s">
        <v>163</v>
      </c>
      <c r="B28" s="26" t="s">
        <v>76</v>
      </c>
      <c r="C28" s="26" t="s">
        <v>156</v>
      </c>
      <c r="D28" s="26" t="s">
        <v>161</v>
      </c>
      <c r="E28" s="26" t="s">
        <v>9</v>
      </c>
      <c r="F28" s="19">
        <v>489.1</v>
      </c>
    </row>
    <row r="29" spans="1:6" ht="47.25" customHeight="1" hidden="1">
      <c r="A29" s="51" t="s">
        <v>97</v>
      </c>
      <c r="B29" s="52" t="s">
        <v>98</v>
      </c>
      <c r="C29" s="52" t="s">
        <v>153</v>
      </c>
      <c r="D29" s="52"/>
      <c r="E29" s="52" t="s">
        <v>3</v>
      </c>
      <c r="F29" s="21">
        <f aca="true" t="shared" si="1" ref="F29:F34">F30</f>
        <v>0</v>
      </c>
    </row>
    <row r="30" spans="1:6" ht="22.5" customHeight="1" hidden="1">
      <c r="A30" s="48" t="s">
        <v>168</v>
      </c>
      <c r="B30" s="26" t="s">
        <v>98</v>
      </c>
      <c r="C30" s="26" t="s">
        <v>164</v>
      </c>
      <c r="D30" s="26"/>
      <c r="E30" s="26"/>
      <c r="F30" s="19">
        <f t="shared" si="1"/>
        <v>0</v>
      </c>
    </row>
    <row r="31" spans="1:6" ht="33" customHeight="1" hidden="1">
      <c r="A31" s="48" t="s">
        <v>128</v>
      </c>
      <c r="B31" s="26" t="s">
        <v>98</v>
      </c>
      <c r="C31" s="26" t="s">
        <v>154</v>
      </c>
      <c r="D31" s="26"/>
      <c r="E31" s="26" t="s">
        <v>3</v>
      </c>
      <c r="F31" s="19">
        <f t="shared" si="1"/>
        <v>0</v>
      </c>
    </row>
    <row r="32" spans="1:6" ht="30" customHeight="1" hidden="1">
      <c r="A32" s="48" t="s">
        <v>112</v>
      </c>
      <c r="B32" s="26" t="s">
        <v>98</v>
      </c>
      <c r="C32" s="26" t="s">
        <v>155</v>
      </c>
      <c r="D32" s="26"/>
      <c r="E32" s="26" t="s">
        <v>3</v>
      </c>
      <c r="F32" s="19">
        <f t="shared" si="1"/>
        <v>0</v>
      </c>
    </row>
    <row r="33" spans="1:6" ht="27.75" customHeight="1" hidden="1">
      <c r="A33" s="48" t="s">
        <v>113</v>
      </c>
      <c r="B33" s="26" t="s">
        <v>98</v>
      </c>
      <c r="C33" s="26" t="s">
        <v>156</v>
      </c>
      <c r="D33" s="26"/>
      <c r="E33" s="26" t="s">
        <v>3</v>
      </c>
      <c r="F33" s="19">
        <f t="shared" si="1"/>
        <v>0</v>
      </c>
    </row>
    <row r="34" spans="1:6" ht="33" customHeight="1" hidden="1">
      <c r="A34" s="50" t="s">
        <v>165</v>
      </c>
      <c r="B34" s="26" t="s">
        <v>98</v>
      </c>
      <c r="C34" s="26" t="s">
        <v>156</v>
      </c>
      <c r="D34" s="26" t="s">
        <v>5</v>
      </c>
      <c r="E34" s="26"/>
      <c r="F34" s="19">
        <f t="shared" si="1"/>
        <v>0</v>
      </c>
    </row>
    <row r="35" spans="1:6" ht="33" customHeight="1" hidden="1">
      <c r="A35" s="50" t="s">
        <v>165</v>
      </c>
      <c r="B35" s="26" t="s">
        <v>98</v>
      </c>
      <c r="C35" s="26" t="s">
        <v>156</v>
      </c>
      <c r="D35" s="26" t="s">
        <v>107</v>
      </c>
      <c r="E35" s="26" t="s">
        <v>20</v>
      </c>
      <c r="F35" s="19"/>
    </row>
    <row r="36" spans="1:8" ht="60.75" customHeight="1">
      <c r="A36" s="51" t="s">
        <v>40</v>
      </c>
      <c r="B36" s="52" t="s">
        <v>77</v>
      </c>
      <c r="C36" s="52" t="s">
        <v>153</v>
      </c>
      <c r="D36" s="52"/>
      <c r="E36" s="52" t="s">
        <v>3</v>
      </c>
      <c r="F36" s="21">
        <f>F37</f>
        <v>22706.8</v>
      </c>
      <c r="H36" s="8"/>
    </row>
    <row r="37" spans="1:8" ht="32.25" customHeight="1">
      <c r="A37" s="48" t="s">
        <v>168</v>
      </c>
      <c r="B37" s="26" t="s">
        <v>77</v>
      </c>
      <c r="C37" s="26" t="s">
        <v>164</v>
      </c>
      <c r="D37" s="26"/>
      <c r="E37" s="26" t="s">
        <v>3</v>
      </c>
      <c r="F37" s="19">
        <f>F38+F79</f>
        <v>22706.8</v>
      </c>
      <c r="H37" s="8"/>
    </row>
    <row r="38" spans="1:8" ht="34.5" customHeight="1">
      <c r="A38" s="48" t="s">
        <v>128</v>
      </c>
      <c r="B38" s="26" t="s">
        <v>77</v>
      </c>
      <c r="C38" s="26" t="s">
        <v>154</v>
      </c>
      <c r="D38" s="26"/>
      <c r="E38" s="26" t="s">
        <v>3</v>
      </c>
      <c r="F38" s="19">
        <f>F39</f>
        <v>22706.1</v>
      </c>
      <c r="H38" s="8"/>
    </row>
    <row r="39" spans="1:6" ht="33.75" customHeight="1">
      <c r="A39" s="48" t="s">
        <v>112</v>
      </c>
      <c r="B39" s="26" t="s">
        <v>77</v>
      </c>
      <c r="C39" s="26" t="s">
        <v>155</v>
      </c>
      <c r="D39" s="26"/>
      <c r="E39" s="26" t="s">
        <v>3</v>
      </c>
      <c r="F39" s="19">
        <f>F40</f>
        <v>22706.1</v>
      </c>
    </row>
    <row r="40" spans="1:6" ht="31.5" customHeight="1">
      <c r="A40" s="48" t="s">
        <v>113</v>
      </c>
      <c r="B40" s="26" t="s">
        <v>77</v>
      </c>
      <c r="C40" s="26" t="s">
        <v>156</v>
      </c>
      <c r="D40" s="26"/>
      <c r="E40" s="26" t="s">
        <v>3</v>
      </c>
      <c r="F40" s="19">
        <f>F41+F48+F73</f>
        <v>22706.1</v>
      </c>
    </row>
    <row r="41" spans="1:6" ht="60" customHeight="1">
      <c r="A41" s="50" t="s">
        <v>157</v>
      </c>
      <c r="B41" s="26" t="s">
        <v>77</v>
      </c>
      <c r="C41" s="26" t="s">
        <v>156</v>
      </c>
      <c r="D41" s="26" t="s">
        <v>158</v>
      </c>
      <c r="E41" s="26"/>
      <c r="F41" s="19">
        <f>F42</f>
        <v>19663.6</v>
      </c>
    </row>
    <row r="42" spans="1:6" ht="30" customHeight="1" hidden="1">
      <c r="A42" s="50" t="s">
        <v>160</v>
      </c>
      <c r="B42" s="26" t="s">
        <v>77</v>
      </c>
      <c r="C42" s="26" t="s">
        <v>156</v>
      </c>
      <c r="D42" s="26" t="s">
        <v>159</v>
      </c>
      <c r="E42" s="26"/>
      <c r="F42" s="19">
        <f>F46+F47</f>
        <v>19663.6</v>
      </c>
    </row>
    <row r="43" spans="1:6" ht="27" customHeight="1" hidden="1">
      <c r="A43" s="50" t="s">
        <v>114</v>
      </c>
      <c r="B43" s="26" t="s">
        <v>77</v>
      </c>
      <c r="C43" s="26" t="s">
        <v>156</v>
      </c>
      <c r="D43" s="26" t="s">
        <v>108</v>
      </c>
      <c r="E43" s="26" t="s">
        <v>3</v>
      </c>
      <c r="F43" s="19">
        <f>F44</f>
        <v>15105.3</v>
      </c>
    </row>
    <row r="44" spans="1:6" ht="15" hidden="1">
      <c r="A44" s="50" t="s">
        <v>4</v>
      </c>
      <c r="B44" s="26" t="s">
        <v>77</v>
      </c>
      <c r="C44" s="26" t="s">
        <v>156</v>
      </c>
      <c r="D44" s="26" t="s">
        <v>108</v>
      </c>
      <c r="E44" s="26" t="s">
        <v>5</v>
      </c>
      <c r="F44" s="19">
        <f>F45</f>
        <v>15105.3</v>
      </c>
    </row>
    <row r="45" spans="1:6" ht="15" hidden="1">
      <c r="A45" s="50" t="s">
        <v>34</v>
      </c>
      <c r="B45" s="26" t="s">
        <v>77</v>
      </c>
      <c r="C45" s="26" t="s">
        <v>156</v>
      </c>
      <c r="D45" s="26" t="s">
        <v>108</v>
      </c>
      <c r="E45" s="26" t="s">
        <v>6</v>
      </c>
      <c r="F45" s="19">
        <f>F46</f>
        <v>15105.3</v>
      </c>
    </row>
    <row r="46" spans="1:6" ht="15" hidden="1">
      <c r="A46" s="50" t="s">
        <v>7</v>
      </c>
      <c r="B46" s="26" t="s">
        <v>77</v>
      </c>
      <c r="C46" s="26" t="s">
        <v>156</v>
      </c>
      <c r="D46" s="26" t="s">
        <v>108</v>
      </c>
      <c r="E46" s="26" t="s">
        <v>8</v>
      </c>
      <c r="F46" s="19">
        <v>15105.3</v>
      </c>
    </row>
    <row r="47" spans="1:6" ht="45" hidden="1">
      <c r="A47" s="50" t="s">
        <v>163</v>
      </c>
      <c r="B47" s="26" t="s">
        <v>77</v>
      </c>
      <c r="C47" s="26" t="s">
        <v>156</v>
      </c>
      <c r="D47" s="26" t="s">
        <v>161</v>
      </c>
      <c r="E47" s="26" t="s">
        <v>9</v>
      </c>
      <c r="F47" s="19">
        <v>4558.3</v>
      </c>
    </row>
    <row r="48" spans="1:6" ht="32.25" customHeight="1">
      <c r="A48" s="50" t="s">
        <v>165</v>
      </c>
      <c r="B48" s="26" t="s">
        <v>77</v>
      </c>
      <c r="C48" s="26" t="s">
        <v>156</v>
      </c>
      <c r="D48" s="26" t="s">
        <v>5</v>
      </c>
      <c r="E48" s="26"/>
      <c r="F48" s="19">
        <f>F49+F58</f>
        <v>2950.5</v>
      </c>
    </row>
    <row r="49" spans="1:6" ht="30" hidden="1">
      <c r="A49" s="50" t="s">
        <v>149</v>
      </c>
      <c r="B49" s="26" t="s">
        <v>77</v>
      </c>
      <c r="C49" s="26" t="s">
        <v>156</v>
      </c>
      <c r="D49" s="26" t="s">
        <v>121</v>
      </c>
      <c r="E49" s="26" t="s">
        <v>3</v>
      </c>
      <c r="F49" s="19">
        <f>F50+F55</f>
        <v>0</v>
      </c>
    </row>
    <row r="50" spans="1:6" ht="15" hidden="1">
      <c r="A50" s="50" t="s">
        <v>4</v>
      </c>
      <c r="B50" s="26" t="s">
        <v>77</v>
      </c>
      <c r="C50" s="26" t="s">
        <v>156</v>
      </c>
      <c r="D50" s="26" t="s">
        <v>121</v>
      </c>
      <c r="E50" s="26" t="s">
        <v>5</v>
      </c>
      <c r="F50" s="19">
        <f>F51</f>
        <v>0</v>
      </c>
    </row>
    <row r="51" spans="1:6" ht="15" hidden="1">
      <c r="A51" s="50" t="s">
        <v>41</v>
      </c>
      <c r="B51" s="26" t="s">
        <v>77</v>
      </c>
      <c r="C51" s="26" t="s">
        <v>156</v>
      </c>
      <c r="D51" s="26" t="s">
        <v>121</v>
      </c>
      <c r="E51" s="26" t="s">
        <v>10</v>
      </c>
      <c r="F51" s="19">
        <f>F52+F54+F53</f>
        <v>0</v>
      </c>
    </row>
    <row r="52" spans="1:6" ht="15" hidden="1">
      <c r="A52" s="50" t="s">
        <v>13</v>
      </c>
      <c r="B52" s="26" t="s">
        <v>77</v>
      </c>
      <c r="C52" s="26" t="s">
        <v>156</v>
      </c>
      <c r="D52" s="26" t="s">
        <v>121</v>
      </c>
      <c r="E52" s="26" t="s">
        <v>14</v>
      </c>
      <c r="F52" s="19"/>
    </row>
    <row r="53" spans="1:6" ht="15" hidden="1">
      <c r="A53" s="50" t="s">
        <v>42</v>
      </c>
      <c r="B53" s="26" t="s">
        <v>77</v>
      </c>
      <c r="C53" s="26" t="s">
        <v>156</v>
      </c>
      <c r="D53" s="26" t="s">
        <v>121</v>
      </c>
      <c r="E53" s="26" t="s">
        <v>17</v>
      </c>
      <c r="F53" s="19"/>
    </row>
    <row r="54" spans="1:6" ht="15" hidden="1">
      <c r="A54" s="50" t="s">
        <v>36</v>
      </c>
      <c r="B54" s="26" t="s">
        <v>77</v>
      </c>
      <c r="C54" s="26" t="s">
        <v>156</v>
      </c>
      <c r="D54" s="26" t="s">
        <v>121</v>
      </c>
      <c r="E54" s="26" t="s">
        <v>18</v>
      </c>
      <c r="F54" s="19"/>
    </row>
    <row r="55" spans="1:6" ht="15" hidden="1">
      <c r="A55" s="50" t="s">
        <v>21</v>
      </c>
      <c r="B55" s="26" t="s">
        <v>77</v>
      </c>
      <c r="C55" s="26" t="s">
        <v>156</v>
      </c>
      <c r="D55" s="26" t="s">
        <v>121</v>
      </c>
      <c r="E55" s="26" t="s">
        <v>22</v>
      </c>
      <c r="F55" s="19">
        <f>F56+F57</f>
        <v>0</v>
      </c>
    </row>
    <row r="56" spans="1:6" ht="15" hidden="1">
      <c r="A56" s="50" t="s">
        <v>23</v>
      </c>
      <c r="B56" s="26" t="s">
        <v>77</v>
      </c>
      <c r="C56" s="26" t="s">
        <v>156</v>
      </c>
      <c r="D56" s="26" t="s">
        <v>121</v>
      </c>
      <c r="E56" s="26" t="s">
        <v>24</v>
      </c>
      <c r="F56" s="19"/>
    </row>
    <row r="57" spans="1:6" ht="15" hidden="1">
      <c r="A57" s="50" t="s">
        <v>25</v>
      </c>
      <c r="B57" s="26" t="s">
        <v>77</v>
      </c>
      <c r="C57" s="26" t="s">
        <v>156</v>
      </c>
      <c r="D57" s="26" t="s">
        <v>121</v>
      </c>
      <c r="E57" s="26" t="s">
        <v>26</v>
      </c>
      <c r="F57" s="19"/>
    </row>
    <row r="58" spans="1:6" ht="30" hidden="1">
      <c r="A58" s="50" t="s">
        <v>115</v>
      </c>
      <c r="B58" s="26" t="s">
        <v>77</v>
      </c>
      <c r="C58" s="26" t="s">
        <v>156</v>
      </c>
      <c r="D58" s="26" t="s">
        <v>107</v>
      </c>
      <c r="E58" s="26" t="s">
        <v>3</v>
      </c>
      <c r="F58" s="19">
        <f>F59+F67</f>
        <v>2950.5</v>
      </c>
    </row>
    <row r="59" spans="1:6" ht="15" hidden="1">
      <c r="A59" s="50" t="s">
        <v>4</v>
      </c>
      <c r="B59" s="26" t="s">
        <v>77</v>
      </c>
      <c r="C59" s="26" t="s">
        <v>156</v>
      </c>
      <c r="D59" s="26" t="s">
        <v>107</v>
      </c>
      <c r="E59" s="26" t="s">
        <v>5</v>
      </c>
      <c r="F59" s="19">
        <f>F60</f>
        <v>2950.5</v>
      </c>
    </row>
    <row r="60" spans="1:6" ht="15" hidden="1">
      <c r="A60" s="50" t="s">
        <v>41</v>
      </c>
      <c r="B60" s="26" t="s">
        <v>77</v>
      </c>
      <c r="C60" s="26" t="s">
        <v>156</v>
      </c>
      <c r="D60" s="26" t="s">
        <v>107</v>
      </c>
      <c r="E60" s="26" t="s">
        <v>10</v>
      </c>
      <c r="F60" s="19">
        <f>SUM(F61:F66)</f>
        <v>2950.5</v>
      </c>
    </row>
    <row r="61" spans="1:6" ht="15" hidden="1">
      <c r="A61" s="50" t="s">
        <v>13</v>
      </c>
      <c r="B61" s="26" t="s">
        <v>77</v>
      </c>
      <c r="C61" s="26" t="s">
        <v>156</v>
      </c>
      <c r="D61" s="26" t="s">
        <v>107</v>
      </c>
      <c r="E61" s="26" t="s">
        <v>14</v>
      </c>
      <c r="F61" s="19"/>
    </row>
    <row r="62" spans="1:6" ht="15" hidden="1">
      <c r="A62" s="50" t="s">
        <v>11</v>
      </c>
      <c r="B62" s="26" t="s">
        <v>77</v>
      </c>
      <c r="C62" s="26" t="s">
        <v>156</v>
      </c>
      <c r="D62" s="26" t="s">
        <v>107</v>
      </c>
      <c r="E62" s="26" t="s">
        <v>12</v>
      </c>
      <c r="F62" s="19"/>
    </row>
    <row r="63" spans="1:6" ht="15" hidden="1">
      <c r="A63" s="50" t="s">
        <v>15</v>
      </c>
      <c r="B63" s="26" t="s">
        <v>77</v>
      </c>
      <c r="C63" s="26" t="s">
        <v>156</v>
      </c>
      <c r="D63" s="26" t="s">
        <v>107</v>
      </c>
      <c r="E63" s="26" t="s">
        <v>16</v>
      </c>
      <c r="F63" s="19"/>
    </row>
    <row r="64" spans="1:6" ht="15" hidden="1">
      <c r="A64" s="50" t="s">
        <v>42</v>
      </c>
      <c r="B64" s="26" t="s">
        <v>77</v>
      </c>
      <c r="C64" s="26" t="s">
        <v>156</v>
      </c>
      <c r="D64" s="26" t="s">
        <v>107</v>
      </c>
      <c r="E64" s="26" t="s">
        <v>17</v>
      </c>
      <c r="F64" s="19">
        <v>2950.5</v>
      </c>
    </row>
    <row r="65" spans="1:6" ht="15" hidden="1">
      <c r="A65" s="50" t="s">
        <v>36</v>
      </c>
      <c r="B65" s="26" t="s">
        <v>77</v>
      </c>
      <c r="C65" s="26" t="s">
        <v>156</v>
      </c>
      <c r="D65" s="26" t="s">
        <v>107</v>
      </c>
      <c r="E65" s="26" t="s">
        <v>18</v>
      </c>
      <c r="F65" s="19"/>
    </row>
    <row r="66" spans="1:6" ht="15" hidden="1">
      <c r="A66" s="50" t="s">
        <v>36</v>
      </c>
      <c r="B66" s="26" t="s">
        <v>77</v>
      </c>
      <c r="C66" s="26" t="s">
        <v>156</v>
      </c>
      <c r="D66" s="26" t="s">
        <v>107</v>
      </c>
      <c r="E66" s="26" t="s">
        <v>262</v>
      </c>
      <c r="F66" s="19"/>
    </row>
    <row r="67" spans="1:6" ht="15" hidden="1">
      <c r="A67" s="50" t="s">
        <v>21</v>
      </c>
      <c r="B67" s="26" t="s">
        <v>77</v>
      </c>
      <c r="C67" s="26" t="s">
        <v>156</v>
      </c>
      <c r="D67" s="26" t="s">
        <v>107</v>
      </c>
      <c r="E67" s="26" t="s">
        <v>22</v>
      </c>
      <c r="F67" s="19">
        <f>F68+F69</f>
        <v>0</v>
      </c>
    </row>
    <row r="68" spans="1:6" ht="15" hidden="1">
      <c r="A68" s="50" t="s">
        <v>23</v>
      </c>
      <c r="B68" s="26" t="s">
        <v>77</v>
      </c>
      <c r="C68" s="26" t="s">
        <v>156</v>
      </c>
      <c r="D68" s="26" t="s">
        <v>107</v>
      </c>
      <c r="E68" s="26" t="s">
        <v>24</v>
      </c>
      <c r="F68" s="19"/>
    </row>
    <row r="69" spans="1:6" ht="15" hidden="1">
      <c r="A69" s="50" t="s">
        <v>25</v>
      </c>
      <c r="B69" s="26" t="s">
        <v>77</v>
      </c>
      <c r="C69" s="26" t="s">
        <v>156</v>
      </c>
      <c r="D69" s="26" t="s">
        <v>107</v>
      </c>
      <c r="E69" s="26" t="s">
        <v>26</v>
      </c>
      <c r="F69" s="19"/>
    </row>
    <row r="70" spans="1:6" ht="27.75" customHeight="1" hidden="1">
      <c r="A70" s="50" t="s">
        <v>186</v>
      </c>
      <c r="B70" s="26" t="s">
        <v>77</v>
      </c>
      <c r="C70" s="26" t="s">
        <v>156</v>
      </c>
      <c r="D70" s="26" t="s">
        <v>185</v>
      </c>
      <c r="E70" s="26" t="s">
        <v>3</v>
      </c>
      <c r="F70" s="19">
        <f>F71</f>
        <v>0</v>
      </c>
    </row>
    <row r="71" spans="1:6" ht="30" customHeight="1" hidden="1">
      <c r="A71" s="50" t="s">
        <v>134</v>
      </c>
      <c r="B71" s="26" t="s">
        <v>77</v>
      </c>
      <c r="C71" s="26" t="s">
        <v>156</v>
      </c>
      <c r="D71" s="26" t="s">
        <v>135</v>
      </c>
      <c r="E71" s="26" t="s">
        <v>22</v>
      </c>
      <c r="F71" s="19">
        <f>F72</f>
        <v>0</v>
      </c>
    </row>
    <row r="72" spans="1:6" ht="15" hidden="1">
      <c r="A72" s="50" t="s">
        <v>23</v>
      </c>
      <c r="B72" s="26" t="s">
        <v>77</v>
      </c>
      <c r="C72" s="26" t="s">
        <v>156</v>
      </c>
      <c r="D72" s="26" t="s">
        <v>135</v>
      </c>
      <c r="E72" s="26" t="s">
        <v>24</v>
      </c>
      <c r="F72" s="19"/>
    </row>
    <row r="73" spans="1:6" ht="21" customHeight="1">
      <c r="A73" s="50" t="s">
        <v>167</v>
      </c>
      <c r="B73" s="26" t="s">
        <v>77</v>
      </c>
      <c r="C73" s="26" t="s">
        <v>156</v>
      </c>
      <c r="D73" s="26" t="s">
        <v>166</v>
      </c>
      <c r="E73" s="26"/>
      <c r="F73" s="19">
        <f>F75+F74+F78</f>
        <v>92</v>
      </c>
    </row>
    <row r="74" spans="1:6" ht="21" customHeight="1" hidden="1">
      <c r="A74" s="50" t="s">
        <v>188</v>
      </c>
      <c r="B74" s="26" t="s">
        <v>77</v>
      </c>
      <c r="C74" s="26" t="s">
        <v>156</v>
      </c>
      <c r="D74" s="26" t="s">
        <v>187</v>
      </c>
      <c r="E74" s="26" t="s">
        <v>20</v>
      </c>
      <c r="F74" s="19"/>
    </row>
    <row r="75" spans="1:6" ht="15" hidden="1">
      <c r="A75" s="50" t="s">
        <v>116</v>
      </c>
      <c r="B75" s="26" t="s">
        <v>77</v>
      </c>
      <c r="C75" s="26" t="s">
        <v>156</v>
      </c>
      <c r="D75" s="26" t="s">
        <v>109</v>
      </c>
      <c r="E75" s="26" t="s">
        <v>3</v>
      </c>
      <c r="F75" s="19">
        <f>F76</f>
        <v>89</v>
      </c>
    </row>
    <row r="76" spans="1:6" ht="15" hidden="1">
      <c r="A76" s="50" t="s">
        <v>4</v>
      </c>
      <c r="B76" s="26" t="s">
        <v>77</v>
      </c>
      <c r="C76" s="26" t="s">
        <v>156</v>
      </c>
      <c r="D76" s="26" t="s">
        <v>109</v>
      </c>
      <c r="E76" s="26" t="s">
        <v>5</v>
      </c>
      <c r="F76" s="19">
        <f>F77</f>
        <v>89</v>
      </c>
    </row>
    <row r="77" spans="1:6" ht="15" hidden="1">
      <c r="A77" s="57" t="s">
        <v>19</v>
      </c>
      <c r="B77" s="26" t="s">
        <v>77</v>
      </c>
      <c r="C77" s="26" t="s">
        <v>156</v>
      </c>
      <c r="D77" s="26" t="s">
        <v>109</v>
      </c>
      <c r="E77" s="26" t="s">
        <v>20</v>
      </c>
      <c r="F77" s="19">
        <v>89</v>
      </c>
    </row>
    <row r="78" spans="1:6" ht="15" hidden="1">
      <c r="A78" s="57" t="s">
        <v>19</v>
      </c>
      <c r="B78" s="26" t="s">
        <v>77</v>
      </c>
      <c r="C78" s="26" t="s">
        <v>156</v>
      </c>
      <c r="D78" s="26" t="s">
        <v>207</v>
      </c>
      <c r="E78" s="26" t="s">
        <v>20</v>
      </c>
      <c r="F78" s="19">
        <v>3</v>
      </c>
    </row>
    <row r="79" spans="1:6" ht="31.5" customHeight="1">
      <c r="A79" s="50" t="s">
        <v>129</v>
      </c>
      <c r="B79" s="26" t="s">
        <v>77</v>
      </c>
      <c r="C79" s="26" t="s">
        <v>169</v>
      </c>
      <c r="D79" s="26"/>
      <c r="E79" s="26" t="s">
        <v>3</v>
      </c>
      <c r="F79" s="19">
        <f>F80</f>
        <v>0.7</v>
      </c>
    </row>
    <row r="80" spans="1:6" ht="109.5" customHeight="1">
      <c r="A80" s="58" t="s">
        <v>130</v>
      </c>
      <c r="B80" s="26" t="s">
        <v>77</v>
      </c>
      <c r="C80" s="26" t="s">
        <v>170</v>
      </c>
      <c r="D80" s="26"/>
      <c r="E80" s="26" t="s">
        <v>3</v>
      </c>
      <c r="F80" s="19">
        <f>F81</f>
        <v>0.7</v>
      </c>
    </row>
    <row r="81" spans="1:6" ht="33.75" customHeight="1">
      <c r="A81" s="59" t="s">
        <v>165</v>
      </c>
      <c r="B81" s="26" t="s">
        <v>77</v>
      </c>
      <c r="C81" s="26" t="s">
        <v>170</v>
      </c>
      <c r="D81" s="26" t="s">
        <v>5</v>
      </c>
      <c r="E81" s="26" t="s">
        <v>3</v>
      </c>
      <c r="F81" s="19">
        <f>F82</f>
        <v>0.7</v>
      </c>
    </row>
    <row r="82" spans="1:6" ht="15" hidden="1">
      <c r="A82" s="50" t="s">
        <v>21</v>
      </c>
      <c r="B82" s="26" t="s">
        <v>77</v>
      </c>
      <c r="C82" s="26" t="s">
        <v>170</v>
      </c>
      <c r="D82" s="26" t="s">
        <v>107</v>
      </c>
      <c r="E82" s="26" t="s">
        <v>22</v>
      </c>
      <c r="F82" s="19">
        <f>F83</f>
        <v>0.7</v>
      </c>
    </row>
    <row r="83" spans="1:6" ht="15" hidden="1">
      <c r="A83" s="50" t="s">
        <v>25</v>
      </c>
      <c r="B83" s="26" t="s">
        <v>77</v>
      </c>
      <c r="C83" s="26" t="s">
        <v>170</v>
      </c>
      <c r="D83" s="26" t="s">
        <v>107</v>
      </c>
      <c r="E83" s="26" t="s">
        <v>26</v>
      </c>
      <c r="F83" s="19">
        <v>0.7</v>
      </c>
    </row>
    <row r="84" spans="1:6" ht="19.5" customHeight="1" hidden="1">
      <c r="A84" s="51" t="s">
        <v>67</v>
      </c>
      <c r="B84" s="52" t="s">
        <v>78</v>
      </c>
      <c r="C84" s="52" t="s">
        <v>153</v>
      </c>
      <c r="D84" s="52"/>
      <c r="E84" s="52" t="s">
        <v>3</v>
      </c>
      <c r="F84" s="21">
        <f aca="true" t="shared" si="2" ref="F84:F90">F85</f>
        <v>0</v>
      </c>
    </row>
    <row r="85" spans="1:6" ht="30" hidden="1">
      <c r="A85" s="48" t="s">
        <v>168</v>
      </c>
      <c r="B85" s="26" t="s">
        <v>78</v>
      </c>
      <c r="C85" s="26" t="s">
        <v>164</v>
      </c>
      <c r="D85" s="26"/>
      <c r="E85" s="26" t="s">
        <v>3</v>
      </c>
      <c r="F85" s="19">
        <f t="shared" si="2"/>
        <v>0</v>
      </c>
    </row>
    <row r="86" spans="1:6" ht="30" hidden="1">
      <c r="A86" s="48" t="s">
        <v>128</v>
      </c>
      <c r="B86" s="26" t="s">
        <v>78</v>
      </c>
      <c r="C86" s="26" t="s">
        <v>154</v>
      </c>
      <c r="D86" s="26"/>
      <c r="E86" s="26" t="s">
        <v>3</v>
      </c>
      <c r="F86" s="19">
        <f t="shared" si="2"/>
        <v>0</v>
      </c>
    </row>
    <row r="87" spans="1:6" ht="30" hidden="1">
      <c r="A87" s="48" t="s">
        <v>112</v>
      </c>
      <c r="B87" s="26" t="s">
        <v>78</v>
      </c>
      <c r="C87" s="26" t="s">
        <v>155</v>
      </c>
      <c r="D87" s="26"/>
      <c r="E87" s="26" t="s">
        <v>3</v>
      </c>
      <c r="F87" s="19">
        <f t="shared" si="2"/>
        <v>0</v>
      </c>
    </row>
    <row r="88" spans="1:6" ht="15" hidden="1">
      <c r="A88" s="48" t="s">
        <v>192</v>
      </c>
      <c r="B88" s="26" t="s">
        <v>78</v>
      </c>
      <c r="C88" s="26" t="s">
        <v>191</v>
      </c>
      <c r="D88" s="26"/>
      <c r="E88" s="26" t="s">
        <v>3</v>
      </c>
      <c r="F88" s="19">
        <f t="shared" si="2"/>
        <v>0</v>
      </c>
    </row>
    <row r="89" spans="1:6" ht="15" hidden="1">
      <c r="A89" s="50" t="s">
        <v>167</v>
      </c>
      <c r="B89" s="26" t="s">
        <v>78</v>
      </c>
      <c r="C89" s="26" t="s">
        <v>191</v>
      </c>
      <c r="D89" s="26" t="s">
        <v>166</v>
      </c>
      <c r="E89" s="26" t="s">
        <v>3</v>
      </c>
      <c r="F89" s="19">
        <f t="shared" si="2"/>
        <v>0</v>
      </c>
    </row>
    <row r="90" spans="1:6" ht="15" hidden="1">
      <c r="A90" s="50" t="s">
        <v>4</v>
      </c>
      <c r="B90" s="26" t="s">
        <v>78</v>
      </c>
      <c r="C90" s="26" t="s">
        <v>191</v>
      </c>
      <c r="D90" s="26" t="s">
        <v>107</v>
      </c>
      <c r="E90" s="26" t="s">
        <v>5</v>
      </c>
      <c r="F90" s="19">
        <f t="shared" si="2"/>
        <v>0</v>
      </c>
    </row>
    <row r="91" spans="1:6" ht="15" hidden="1">
      <c r="A91" s="50" t="s">
        <v>19</v>
      </c>
      <c r="B91" s="26" t="s">
        <v>78</v>
      </c>
      <c r="C91" s="26" t="s">
        <v>191</v>
      </c>
      <c r="D91" s="26" t="s">
        <v>107</v>
      </c>
      <c r="E91" s="26" t="s">
        <v>20</v>
      </c>
      <c r="F91" s="19"/>
    </row>
    <row r="92" spans="1:6" ht="21" customHeight="1">
      <c r="A92" s="51" t="s">
        <v>27</v>
      </c>
      <c r="B92" s="52" t="s">
        <v>79</v>
      </c>
      <c r="C92" s="52" t="s">
        <v>153</v>
      </c>
      <c r="D92" s="52"/>
      <c r="E92" s="52"/>
      <c r="F92" s="21">
        <f aca="true" t="shared" si="3" ref="F92:F98">F93</f>
        <v>1035.2</v>
      </c>
    </row>
    <row r="93" spans="1:6" ht="30" customHeight="1">
      <c r="A93" s="48" t="s">
        <v>168</v>
      </c>
      <c r="B93" s="26" t="s">
        <v>79</v>
      </c>
      <c r="C93" s="26" t="s">
        <v>164</v>
      </c>
      <c r="D93" s="26"/>
      <c r="E93" s="26"/>
      <c r="F93" s="19">
        <f t="shared" si="3"/>
        <v>1035.2</v>
      </c>
    </row>
    <row r="94" spans="1:6" ht="35.25" customHeight="1">
      <c r="A94" s="48" t="s">
        <v>128</v>
      </c>
      <c r="B94" s="26" t="s">
        <v>79</v>
      </c>
      <c r="C94" s="26" t="s">
        <v>154</v>
      </c>
      <c r="D94" s="26"/>
      <c r="E94" s="26"/>
      <c r="F94" s="19">
        <f t="shared" si="3"/>
        <v>1035.2</v>
      </c>
    </row>
    <row r="95" spans="1:6" ht="33" customHeight="1">
      <c r="A95" s="48" t="s">
        <v>112</v>
      </c>
      <c r="B95" s="26" t="s">
        <v>79</v>
      </c>
      <c r="C95" s="26" t="s">
        <v>155</v>
      </c>
      <c r="D95" s="26"/>
      <c r="E95" s="26"/>
      <c r="F95" s="19">
        <f t="shared" si="3"/>
        <v>1035.2</v>
      </c>
    </row>
    <row r="96" spans="1:6" ht="29.25" customHeight="1">
      <c r="A96" s="50" t="s">
        <v>117</v>
      </c>
      <c r="B96" s="26" t="s">
        <v>79</v>
      </c>
      <c r="C96" s="26" t="s">
        <v>171</v>
      </c>
      <c r="D96" s="26"/>
      <c r="E96" s="26"/>
      <c r="F96" s="19">
        <f t="shared" si="3"/>
        <v>1035.2</v>
      </c>
    </row>
    <row r="97" spans="1:6" ht="20.25" customHeight="1">
      <c r="A97" s="50" t="s">
        <v>167</v>
      </c>
      <c r="B97" s="26" t="s">
        <v>79</v>
      </c>
      <c r="C97" s="26" t="s">
        <v>171</v>
      </c>
      <c r="D97" s="26" t="s">
        <v>166</v>
      </c>
      <c r="E97" s="26" t="s">
        <v>3</v>
      </c>
      <c r="F97" s="19">
        <f>F98</f>
        <v>1035.2</v>
      </c>
    </row>
    <row r="98" spans="1:6" ht="15" customHeight="1" hidden="1">
      <c r="A98" s="50" t="s">
        <v>4</v>
      </c>
      <c r="B98" s="26" t="s">
        <v>79</v>
      </c>
      <c r="C98" s="26" t="s">
        <v>100</v>
      </c>
      <c r="D98" s="26" t="s">
        <v>110</v>
      </c>
      <c r="E98" s="18">
        <v>200</v>
      </c>
      <c r="F98" s="19">
        <f t="shared" si="3"/>
        <v>1035.2</v>
      </c>
    </row>
    <row r="99" spans="1:6" ht="15" customHeight="1" hidden="1">
      <c r="A99" s="50" t="s">
        <v>19</v>
      </c>
      <c r="B99" s="26" t="s">
        <v>79</v>
      </c>
      <c r="C99" s="26" t="s">
        <v>100</v>
      </c>
      <c r="D99" s="26" t="s">
        <v>110</v>
      </c>
      <c r="E99" s="18">
        <v>290</v>
      </c>
      <c r="F99" s="19">
        <v>1035.2</v>
      </c>
    </row>
    <row r="100" spans="1:6" ht="15.75" hidden="1">
      <c r="A100" s="51" t="s">
        <v>132</v>
      </c>
      <c r="B100" s="52" t="s">
        <v>131</v>
      </c>
      <c r="C100" s="52" t="s">
        <v>153</v>
      </c>
      <c r="D100" s="52"/>
      <c r="E100" s="52"/>
      <c r="F100" s="21">
        <f aca="true" t="shared" si="4" ref="F100:F107">F101</f>
        <v>0</v>
      </c>
    </row>
    <row r="101" spans="1:6" ht="29.25" customHeight="1" hidden="1">
      <c r="A101" s="48" t="s">
        <v>168</v>
      </c>
      <c r="B101" s="26" t="s">
        <v>131</v>
      </c>
      <c r="C101" s="26" t="s">
        <v>164</v>
      </c>
      <c r="D101" s="52"/>
      <c r="E101" s="52"/>
      <c r="F101" s="19">
        <f t="shared" si="4"/>
        <v>0</v>
      </c>
    </row>
    <row r="102" spans="1:6" ht="30" hidden="1">
      <c r="A102" s="48" t="s">
        <v>128</v>
      </c>
      <c r="B102" s="26" t="s">
        <v>131</v>
      </c>
      <c r="C102" s="26" t="s">
        <v>154</v>
      </c>
      <c r="D102" s="55"/>
      <c r="E102" s="55"/>
      <c r="F102" s="19">
        <f t="shared" si="4"/>
        <v>0</v>
      </c>
    </row>
    <row r="103" spans="1:6" ht="30" hidden="1">
      <c r="A103" s="48" t="s">
        <v>112</v>
      </c>
      <c r="B103" s="26" t="s">
        <v>131</v>
      </c>
      <c r="C103" s="26" t="s">
        <v>155</v>
      </c>
      <c r="D103" s="26"/>
      <c r="E103" s="26"/>
      <c r="F103" s="19">
        <f t="shared" si="4"/>
        <v>0</v>
      </c>
    </row>
    <row r="104" spans="1:6" ht="17.25" customHeight="1" hidden="1">
      <c r="A104" s="50" t="s">
        <v>132</v>
      </c>
      <c r="B104" s="26" t="s">
        <v>131</v>
      </c>
      <c r="C104" s="26" t="s">
        <v>193</v>
      </c>
      <c r="D104" s="26"/>
      <c r="E104" s="26"/>
      <c r="F104" s="19">
        <f>F105+F107</f>
        <v>0</v>
      </c>
    </row>
    <row r="105" spans="1:6" ht="33.75" customHeight="1" hidden="1">
      <c r="A105" s="59" t="s">
        <v>165</v>
      </c>
      <c r="B105" s="26" t="s">
        <v>131</v>
      </c>
      <c r="C105" s="26" t="s">
        <v>193</v>
      </c>
      <c r="D105" s="26" t="s">
        <v>5</v>
      </c>
      <c r="E105" s="26" t="s">
        <v>3</v>
      </c>
      <c r="F105" s="19">
        <f>F106</f>
        <v>0</v>
      </c>
    </row>
    <row r="106" spans="1:6" ht="20.25" customHeight="1" hidden="1">
      <c r="A106" s="97" t="s">
        <v>218</v>
      </c>
      <c r="B106" s="26" t="s">
        <v>131</v>
      </c>
      <c r="C106" s="26" t="s">
        <v>193</v>
      </c>
      <c r="D106" s="26" t="s">
        <v>107</v>
      </c>
      <c r="E106" s="26"/>
      <c r="F106" s="19"/>
    </row>
    <row r="107" spans="1:6" ht="30" customHeight="1" hidden="1">
      <c r="A107" s="50" t="s">
        <v>201</v>
      </c>
      <c r="B107" s="26" t="s">
        <v>131</v>
      </c>
      <c r="C107" s="26" t="s">
        <v>193</v>
      </c>
      <c r="D107" s="26" t="s">
        <v>185</v>
      </c>
      <c r="E107" s="26" t="s">
        <v>3</v>
      </c>
      <c r="F107" s="19">
        <f t="shared" si="4"/>
        <v>0</v>
      </c>
    </row>
    <row r="108" spans="1:6" ht="45" customHeight="1" hidden="1">
      <c r="A108" s="50" t="s">
        <v>134</v>
      </c>
      <c r="B108" s="26" t="s">
        <v>131</v>
      </c>
      <c r="C108" s="26" t="s">
        <v>193</v>
      </c>
      <c r="D108" s="26" t="s">
        <v>135</v>
      </c>
      <c r="E108" s="18">
        <v>310</v>
      </c>
      <c r="F108" s="19"/>
    </row>
    <row r="109" spans="1:6" ht="17.25" customHeight="1">
      <c r="A109" s="60" t="s">
        <v>56</v>
      </c>
      <c r="B109" s="61" t="s">
        <v>88</v>
      </c>
      <c r="C109" s="61" t="s">
        <v>153</v>
      </c>
      <c r="D109" s="61"/>
      <c r="E109" s="61" t="s">
        <v>3</v>
      </c>
      <c r="F109" s="21">
        <f>F110</f>
        <v>358.2</v>
      </c>
    </row>
    <row r="110" spans="1:6" ht="21" customHeight="1">
      <c r="A110" s="62" t="s">
        <v>30</v>
      </c>
      <c r="B110" s="52" t="s">
        <v>80</v>
      </c>
      <c r="C110" s="61" t="s">
        <v>153</v>
      </c>
      <c r="D110" s="61"/>
      <c r="E110" s="61" t="s">
        <v>3</v>
      </c>
      <c r="F110" s="21">
        <f>F112</f>
        <v>358.2</v>
      </c>
    </row>
    <row r="111" spans="1:6" ht="28.5" customHeight="1">
      <c r="A111" s="48" t="s">
        <v>168</v>
      </c>
      <c r="B111" s="26" t="s">
        <v>80</v>
      </c>
      <c r="C111" s="36" t="s">
        <v>164</v>
      </c>
      <c r="D111" s="36"/>
      <c r="E111" s="36"/>
      <c r="F111" s="19">
        <f>F112</f>
        <v>358.2</v>
      </c>
    </row>
    <row r="112" spans="1:6" ht="38.25" customHeight="1">
      <c r="A112" s="50" t="s">
        <v>118</v>
      </c>
      <c r="B112" s="26" t="s">
        <v>80</v>
      </c>
      <c r="C112" s="36" t="s">
        <v>172</v>
      </c>
      <c r="D112" s="36"/>
      <c r="E112" s="36" t="s">
        <v>3</v>
      </c>
      <c r="F112" s="19">
        <f>F113</f>
        <v>358.2</v>
      </c>
    </row>
    <row r="113" spans="1:6" ht="45.75" customHeight="1">
      <c r="A113" s="50" t="s">
        <v>111</v>
      </c>
      <c r="B113" s="26" t="s">
        <v>80</v>
      </c>
      <c r="C113" s="26" t="s">
        <v>173</v>
      </c>
      <c r="D113" s="36"/>
      <c r="E113" s="36" t="s">
        <v>3</v>
      </c>
      <c r="F113" s="19">
        <f>F114+F121</f>
        <v>358.2</v>
      </c>
    </row>
    <row r="114" spans="1:6" ht="57" customHeight="1">
      <c r="A114" s="50" t="s">
        <v>157</v>
      </c>
      <c r="B114" s="26" t="s">
        <v>80</v>
      </c>
      <c r="C114" s="26" t="s">
        <v>173</v>
      </c>
      <c r="D114" s="36" t="s">
        <v>158</v>
      </c>
      <c r="E114" s="36" t="s">
        <v>3</v>
      </c>
      <c r="F114" s="19">
        <f>F115</f>
        <v>327.7</v>
      </c>
    </row>
    <row r="115" spans="1:6" ht="15" hidden="1">
      <c r="A115" s="50" t="s">
        <v>4</v>
      </c>
      <c r="B115" s="26" t="s">
        <v>80</v>
      </c>
      <c r="C115" s="26" t="s">
        <v>101</v>
      </c>
      <c r="D115" s="36" t="s">
        <v>108</v>
      </c>
      <c r="E115" s="36" t="s">
        <v>5</v>
      </c>
      <c r="F115" s="19">
        <f>F116+F119</f>
        <v>327.7</v>
      </c>
    </row>
    <row r="116" spans="1:6" ht="15" hidden="1">
      <c r="A116" s="50" t="s">
        <v>34</v>
      </c>
      <c r="B116" s="26" t="s">
        <v>80</v>
      </c>
      <c r="C116" s="26" t="s">
        <v>101</v>
      </c>
      <c r="D116" s="36" t="s">
        <v>108</v>
      </c>
      <c r="E116" s="36" t="s">
        <v>6</v>
      </c>
      <c r="F116" s="19">
        <f>F117+F118</f>
        <v>327.7</v>
      </c>
    </row>
    <row r="117" spans="1:6" ht="15" hidden="1">
      <c r="A117" s="50" t="s">
        <v>7</v>
      </c>
      <c r="B117" s="26" t="s">
        <v>80</v>
      </c>
      <c r="C117" s="26" t="s">
        <v>101</v>
      </c>
      <c r="D117" s="36" t="s">
        <v>108</v>
      </c>
      <c r="E117" s="36" t="s">
        <v>8</v>
      </c>
      <c r="F117" s="19">
        <v>251.7</v>
      </c>
    </row>
    <row r="118" spans="1:6" ht="15" hidden="1">
      <c r="A118" s="50" t="s">
        <v>39</v>
      </c>
      <c r="B118" s="26" t="s">
        <v>80</v>
      </c>
      <c r="C118" s="26" t="s">
        <v>101</v>
      </c>
      <c r="D118" s="36" t="s">
        <v>108</v>
      </c>
      <c r="E118" s="36" t="s">
        <v>9</v>
      </c>
      <c r="F118" s="19">
        <v>76</v>
      </c>
    </row>
    <row r="119" spans="1:6" ht="15" hidden="1">
      <c r="A119" s="50" t="s">
        <v>41</v>
      </c>
      <c r="B119" s="26" t="s">
        <v>80</v>
      </c>
      <c r="C119" s="26" t="s">
        <v>101</v>
      </c>
      <c r="D119" s="36" t="s">
        <v>108</v>
      </c>
      <c r="E119" s="36" t="s">
        <v>10</v>
      </c>
      <c r="F119" s="18">
        <f>F120</f>
        <v>0</v>
      </c>
    </row>
    <row r="120" spans="1:6" ht="15" hidden="1">
      <c r="A120" s="50" t="s">
        <v>36</v>
      </c>
      <c r="B120" s="26" t="s">
        <v>80</v>
      </c>
      <c r="C120" s="26" t="s">
        <v>101</v>
      </c>
      <c r="D120" s="36" t="s">
        <v>108</v>
      </c>
      <c r="E120" s="36" t="s">
        <v>18</v>
      </c>
      <c r="F120" s="18"/>
    </row>
    <row r="121" spans="1:6" ht="32.25" customHeight="1">
      <c r="A121" s="59" t="s">
        <v>165</v>
      </c>
      <c r="B121" s="26" t="s">
        <v>80</v>
      </c>
      <c r="C121" s="26" t="s">
        <v>173</v>
      </c>
      <c r="D121" s="36" t="s">
        <v>5</v>
      </c>
      <c r="E121" s="36" t="s">
        <v>3</v>
      </c>
      <c r="F121" s="19">
        <f>F122</f>
        <v>30.5</v>
      </c>
    </row>
    <row r="122" spans="1:6" ht="15" hidden="1">
      <c r="A122" s="50" t="s">
        <v>21</v>
      </c>
      <c r="B122" s="26" t="s">
        <v>80</v>
      </c>
      <c r="C122" s="26" t="s">
        <v>101</v>
      </c>
      <c r="D122" s="36" t="s">
        <v>107</v>
      </c>
      <c r="E122" s="36" t="s">
        <v>22</v>
      </c>
      <c r="F122" s="19">
        <f>F123</f>
        <v>30.5</v>
      </c>
    </row>
    <row r="123" spans="1:6" ht="15" hidden="1">
      <c r="A123" s="63" t="s">
        <v>25</v>
      </c>
      <c r="B123" s="26" t="s">
        <v>80</v>
      </c>
      <c r="C123" s="36" t="s">
        <v>101</v>
      </c>
      <c r="D123" s="36" t="s">
        <v>107</v>
      </c>
      <c r="E123" s="36" t="s">
        <v>26</v>
      </c>
      <c r="F123" s="19">
        <v>30.5</v>
      </c>
    </row>
    <row r="124" spans="1:6" ht="30" customHeight="1" hidden="1">
      <c r="A124" s="60" t="s">
        <v>93</v>
      </c>
      <c r="B124" s="52" t="s">
        <v>96</v>
      </c>
      <c r="C124" s="61" t="s">
        <v>153</v>
      </c>
      <c r="D124" s="61"/>
      <c r="E124" s="61"/>
      <c r="F124" s="21">
        <f>F125+F135</f>
        <v>0</v>
      </c>
    </row>
    <row r="125" spans="1:6" ht="45" customHeight="1" hidden="1">
      <c r="A125" s="250" t="s">
        <v>683</v>
      </c>
      <c r="B125" s="52" t="s">
        <v>684</v>
      </c>
      <c r="C125" s="61" t="s">
        <v>153</v>
      </c>
      <c r="D125" s="61"/>
      <c r="E125" s="61"/>
      <c r="F125" s="21">
        <f aca="true" t="shared" si="5" ref="F125:F132">F126</f>
        <v>0</v>
      </c>
    </row>
    <row r="126" spans="1:6" ht="21.75" customHeight="1" hidden="1">
      <c r="A126" s="48" t="s">
        <v>241</v>
      </c>
      <c r="B126" s="26" t="s">
        <v>684</v>
      </c>
      <c r="C126" s="36" t="s">
        <v>174</v>
      </c>
      <c r="D126" s="36"/>
      <c r="E126" s="36"/>
      <c r="F126" s="19">
        <f t="shared" si="5"/>
        <v>0</v>
      </c>
    </row>
    <row r="127" spans="1:6" ht="47.25" customHeight="1" hidden="1">
      <c r="A127" s="48" t="s">
        <v>593</v>
      </c>
      <c r="B127" s="26" t="s">
        <v>684</v>
      </c>
      <c r="C127" s="26" t="s">
        <v>246</v>
      </c>
      <c r="D127" s="26"/>
      <c r="E127" s="26"/>
      <c r="F127" s="19">
        <f>F129</f>
        <v>0</v>
      </c>
    </row>
    <row r="128" spans="1:6" ht="30" hidden="1">
      <c r="A128" s="251" t="s">
        <v>125</v>
      </c>
      <c r="B128" s="26" t="s">
        <v>684</v>
      </c>
      <c r="C128" s="26" t="s">
        <v>691</v>
      </c>
      <c r="D128" s="26"/>
      <c r="E128" s="26"/>
      <c r="F128" s="19">
        <f>F129</f>
        <v>0</v>
      </c>
    </row>
    <row r="129" spans="1:6" ht="18.75" customHeight="1" hidden="1">
      <c r="A129" s="50" t="s">
        <v>249</v>
      </c>
      <c r="B129" s="26" t="s">
        <v>684</v>
      </c>
      <c r="C129" s="26" t="s">
        <v>247</v>
      </c>
      <c r="D129" s="36"/>
      <c r="E129" s="36"/>
      <c r="F129" s="19">
        <f t="shared" si="5"/>
        <v>0</v>
      </c>
    </row>
    <row r="130" spans="1:6" ht="30" customHeight="1" hidden="1">
      <c r="A130" s="59" t="s">
        <v>165</v>
      </c>
      <c r="B130" s="26" t="s">
        <v>684</v>
      </c>
      <c r="C130" s="26" t="s">
        <v>247</v>
      </c>
      <c r="D130" s="36" t="s">
        <v>5</v>
      </c>
      <c r="E130" s="36"/>
      <c r="F130" s="19">
        <f>F131</f>
        <v>0</v>
      </c>
    </row>
    <row r="131" spans="1:6" ht="15" hidden="1">
      <c r="A131" s="50" t="s">
        <v>4</v>
      </c>
      <c r="B131" s="26" t="s">
        <v>684</v>
      </c>
      <c r="C131" s="26" t="s">
        <v>247</v>
      </c>
      <c r="D131" s="36" t="s">
        <v>107</v>
      </c>
      <c r="E131" s="36" t="s">
        <v>5</v>
      </c>
      <c r="F131" s="19">
        <f t="shared" si="5"/>
        <v>0</v>
      </c>
    </row>
    <row r="132" spans="1:6" ht="15" hidden="1">
      <c r="A132" s="57" t="s">
        <v>35</v>
      </c>
      <c r="B132" s="26" t="s">
        <v>684</v>
      </c>
      <c r="C132" s="26" t="s">
        <v>247</v>
      </c>
      <c r="D132" s="36" t="s">
        <v>107</v>
      </c>
      <c r="E132" s="36" t="s">
        <v>10</v>
      </c>
      <c r="F132" s="19">
        <f t="shared" si="5"/>
        <v>0</v>
      </c>
    </row>
    <row r="133" spans="1:6" ht="15" hidden="1">
      <c r="A133" s="50" t="s">
        <v>43</v>
      </c>
      <c r="B133" s="26" t="s">
        <v>684</v>
      </c>
      <c r="C133" s="26" t="s">
        <v>247</v>
      </c>
      <c r="D133" s="36" t="s">
        <v>107</v>
      </c>
      <c r="E133" s="36" t="s">
        <v>17</v>
      </c>
      <c r="F133" s="19"/>
    </row>
    <row r="134" spans="1:6" ht="15" hidden="1">
      <c r="A134" s="50"/>
      <c r="B134" s="26" t="s">
        <v>684</v>
      </c>
      <c r="C134" s="26" t="s">
        <v>247</v>
      </c>
      <c r="D134" s="36" t="s">
        <v>107</v>
      </c>
      <c r="E134" s="36" t="s">
        <v>24</v>
      </c>
      <c r="F134" s="19"/>
    </row>
    <row r="135" spans="1:6" ht="31.5" hidden="1">
      <c r="A135" s="51" t="s">
        <v>138</v>
      </c>
      <c r="B135" s="52" t="s">
        <v>137</v>
      </c>
      <c r="C135" s="61" t="s">
        <v>153</v>
      </c>
      <c r="D135" s="61"/>
      <c r="E135" s="61"/>
      <c r="F135" s="21">
        <f aca="true" t="shared" si="6" ref="F135:F140">F136</f>
        <v>0</v>
      </c>
    </row>
    <row r="136" spans="1:6" ht="15" hidden="1">
      <c r="A136" s="48" t="s">
        <v>241</v>
      </c>
      <c r="B136" s="26" t="s">
        <v>137</v>
      </c>
      <c r="C136" s="36" t="s">
        <v>174</v>
      </c>
      <c r="D136" s="36"/>
      <c r="E136" s="36"/>
      <c r="F136" s="19">
        <f t="shared" si="6"/>
        <v>0</v>
      </c>
    </row>
    <row r="137" spans="1:6" ht="28.5" customHeight="1" hidden="1">
      <c r="A137" s="48" t="s">
        <v>242</v>
      </c>
      <c r="B137" s="26" t="s">
        <v>137</v>
      </c>
      <c r="C137" s="36" t="s">
        <v>243</v>
      </c>
      <c r="D137" s="26"/>
      <c r="E137" s="52"/>
      <c r="F137" s="21">
        <f t="shared" si="6"/>
        <v>0</v>
      </c>
    </row>
    <row r="138" spans="1:6" ht="30" hidden="1">
      <c r="A138" s="48" t="s">
        <v>244</v>
      </c>
      <c r="B138" s="26" t="s">
        <v>137</v>
      </c>
      <c r="C138" s="36" t="s">
        <v>245</v>
      </c>
      <c r="D138" s="64"/>
      <c r="E138" s="36"/>
      <c r="F138" s="19">
        <f t="shared" si="6"/>
        <v>0</v>
      </c>
    </row>
    <row r="139" spans="1:6" ht="30" customHeight="1" hidden="1">
      <c r="A139" s="50" t="s">
        <v>165</v>
      </c>
      <c r="B139" s="26" t="s">
        <v>137</v>
      </c>
      <c r="C139" s="36" t="s">
        <v>245</v>
      </c>
      <c r="D139" s="36" t="s">
        <v>5</v>
      </c>
      <c r="E139" s="36"/>
      <c r="F139" s="19">
        <f t="shared" si="6"/>
        <v>0</v>
      </c>
    </row>
    <row r="140" spans="1:6" ht="17.25" customHeight="1" hidden="1">
      <c r="A140" s="50" t="s">
        <v>4</v>
      </c>
      <c r="B140" s="26" t="s">
        <v>137</v>
      </c>
      <c r="C140" s="36" t="s">
        <v>245</v>
      </c>
      <c r="D140" s="36" t="s">
        <v>107</v>
      </c>
      <c r="E140" s="36" t="s">
        <v>10</v>
      </c>
      <c r="F140" s="19">
        <f t="shared" si="6"/>
        <v>0</v>
      </c>
    </row>
    <row r="141" spans="1:6" ht="20.25" customHeight="1" hidden="1">
      <c r="A141" s="50" t="s">
        <v>35</v>
      </c>
      <c r="B141" s="26" t="s">
        <v>137</v>
      </c>
      <c r="C141" s="36" t="s">
        <v>245</v>
      </c>
      <c r="D141" s="36" t="s">
        <v>107</v>
      </c>
      <c r="E141" s="36" t="s">
        <v>18</v>
      </c>
      <c r="F141" s="19"/>
    </row>
    <row r="142" spans="1:6" ht="20.25" customHeight="1">
      <c r="A142" s="60" t="s">
        <v>59</v>
      </c>
      <c r="B142" s="52" t="s">
        <v>89</v>
      </c>
      <c r="C142" s="61" t="s">
        <v>153</v>
      </c>
      <c r="D142" s="36"/>
      <c r="E142" s="36"/>
      <c r="F142" s="21">
        <f>F143+F152+F191</f>
        <v>2456.9</v>
      </c>
    </row>
    <row r="143" spans="1:6" ht="20.25" customHeight="1" hidden="1">
      <c r="A143" s="51" t="s">
        <v>195</v>
      </c>
      <c r="B143" s="52" t="s">
        <v>194</v>
      </c>
      <c r="C143" s="61" t="s">
        <v>153</v>
      </c>
      <c r="D143" s="61"/>
      <c r="E143" s="61"/>
      <c r="F143" s="21">
        <f aca="true" t="shared" si="7" ref="F143:F150">F144</f>
        <v>0</v>
      </c>
    </row>
    <row r="144" spans="1:6" ht="29.25" customHeight="1" hidden="1">
      <c r="A144" s="48" t="s">
        <v>182</v>
      </c>
      <c r="B144" s="26" t="s">
        <v>194</v>
      </c>
      <c r="C144" s="26" t="s">
        <v>164</v>
      </c>
      <c r="D144" s="36"/>
      <c r="E144" s="36"/>
      <c r="F144" s="66">
        <f t="shared" si="7"/>
        <v>0</v>
      </c>
    </row>
    <row r="145" spans="1:6" ht="31.5" customHeight="1" hidden="1">
      <c r="A145" s="48" t="s">
        <v>128</v>
      </c>
      <c r="B145" s="26" t="s">
        <v>194</v>
      </c>
      <c r="C145" s="26" t="s">
        <v>154</v>
      </c>
      <c r="D145" s="36"/>
      <c r="E145" s="36"/>
      <c r="F145" s="66">
        <f t="shared" si="7"/>
        <v>0</v>
      </c>
    </row>
    <row r="146" spans="1:6" ht="31.5" customHeight="1" hidden="1">
      <c r="A146" s="48" t="s">
        <v>112</v>
      </c>
      <c r="B146" s="26" t="s">
        <v>194</v>
      </c>
      <c r="C146" s="26" t="s">
        <v>155</v>
      </c>
      <c r="D146" s="36"/>
      <c r="E146" s="36"/>
      <c r="F146" s="66">
        <f t="shared" si="7"/>
        <v>0</v>
      </c>
    </row>
    <row r="147" spans="1:6" ht="48" customHeight="1" hidden="1">
      <c r="A147" s="50" t="s">
        <v>197</v>
      </c>
      <c r="B147" s="26" t="s">
        <v>194</v>
      </c>
      <c r="C147" s="26" t="s">
        <v>196</v>
      </c>
      <c r="D147" s="36"/>
      <c r="E147" s="36"/>
      <c r="F147" s="66">
        <f t="shared" si="7"/>
        <v>0</v>
      </c>
    </row>
    <row r="148" spans="1:6" ht="28.5" customHeight="1" hidden="1">
      <c r="A148" s="50" t="s">
        <v>165</v>
      </c>
      <c r="B148" s="26" t="s">
        <v>194</v>
      </c>
      <c r="C148" s="26" t="s">
        <v>196</v>
      </c>
      <c r="D148" s="36" t="s">
        <v>5</v>
      </c>
      <c r="E148" s="36"/>
      <c r="F148" s="66">
        <f t="shared" si="7"/>
        <v>0</v>
      </c>
    </row>
    <row r="149" spans="1:6" ht="20.25" customHeight="1" hidden="1">
      <c r="A149" s="50" t="s">
        <v>4</v>
      </c>
      <c r="B149" s="26" t="s">
        <v>194</v>
      </c>
      <c r="C149" s="26" t="s">
        <v>196</v>
      </c>
      <c r="D149" s="36" t="s">
        <v>107</v>
      </c>
      <c r="E149" s="36" t="s">
        <v>5</v>
      </c>
      <c r="F149" s="66">
        <f t="shared" si="7"/>
        <v>0</v>
      </c>
    </row>
    <row r="150" spans="1:6" ht="20.25" customHeight="1" hidden="1">
      <c r="A150" s="50" t="s">
        <v>35</v>
      </c>
      <c r="B150" s="26" t="s">
        <v>194</v>
      </c>
      <c r="C150" s="26" t="s">
        <v>196</v>
      </c>
      <c r="D150" s="36" t="s">
        <v>107</v>
      </c>
      <c r="E150" s="36" t="s">
        <v>10</v>
      </c>
      <c r="F150" s="66">
        <f t="shared" si="7"/>
        <v>0</v>
      </c>
    </row>
    <row r="151" spans="1:6" ht="20.25" customHeight="1" hidden="1">
      <c r="A151" s="50" t="s">
        <v>43</v>
      </c>
      <c r="B151" s="26" t="s">
        <v>194</v>
      </c>
      <c r="C151" s="26" t="s">
        <v>196</v>
      </c>
      <c r="D151" s="26" t="s">
        <v>107</v>
      </c>
      <c r="E151" s="26" t="s">
        <v>18</v>
      </c>
      <c r="F151" s="66"/>
    </row>
    <row r="152" spans="1:6" ht="21" customHeight="1">
      <c r="A152" s="51" t="s">
        <v>72</v>
      </c>
      <c r="B152" s="52" t="s">
        <v>81</v>
      </c>
      <c r="C152" s="61" t="s">
        <v>153</v>
      </c>
      <c r="D152" s="61"/>
      <c r="E152" s="61" t="s">
        <v>3</v>
      </c>
      <c r="F152" s="21">
        <f>F158+F153</f>
        <v>2256.9</v>
      </c>
    </row>
    <row r="153" spans="1:6" ht="36" customHeight="1" hidden="1">
      <c r="A153" s="48" t="s">
        <v>210</v>
      </c>
      <c r="B153" s="26" t="s">
        <v>81</v>
      </c>
      <c r="C153" s="26" t="s">
        <v>174</v>
      </c>
      <c r="D153" s="61"/>
      <c r="E153" s="61"/>
      <c r="F153" s="67">
        <f>F154</f>
        <v>0</v>
      </c>
    </row>
    <row r="154" spans="1:6" ht="33.75" customHeight="1" hidden="1">
      <c r="A154" s="48" t="s">
        <v>211</v>
      </c>
      <c r="B154" s="26" t="s">
        <v>81</v>
      </c>
      <c r="C154" s="26" t="s">
        <v>212</v>
      </c>
      <c r="D154" s="61"/>
      <c r="E154" s="61"/>
      <c r="F154" s="67">
        <f>F155</f>
        <v>0</v>
      </c>
    </row>
    <row r="155" spans="1:6" ht="34.5" customHeight="1" hidden="1">
      <c r="A155" s="48" t="s">
        <v>213</v>
      </c>
      <c r="B155" s="26" t="s">
        <v>81</v>
      </c>
      <c r="C155" s="26" t="s">
        <v>214</v>
      </c>
      <c r="D155" s="36" t="s">
        <v>5</v>
      </c>
      <c r="E155" s="36"/>
      <c r="F155" s="66">
        <f>F156</f>
        <v>0</v>
      </c>
    </row>
    <row r="156" spans="1:6" ht="21" customHeight="1" hidden="1">
      <c r="A156" s="48" t="s">
        <v>4</v>
      </c>
      <c r="B156" s="26" t="s">
        <v>81</v>
      </c>
      <c r="C156" s="26" t="s">
        <v>214</v>
      </c>
      <c r="D156" s="36" t="s">
        <v>107</v>
      </c>
      <c r="E156" s="36" t="s">
        <v>5</v>
      </c>
      <c r="F156" s="66">
        <f>F157</f>
        <v>0</v>
      </c>
    </row>
    <row r="157" spans="1:6" ht="21" customHeight="1" hidden="1">
      <c r="A157" s="50" t="s">
        <v>36</v>
      </c>
      <c r="B157" s="26"/>
      <c r="C157" s="36"/>
      <c r="D157" s="36"/>
      <c r="E157" s="36" t="s">
        <v>18</v>
      </c>
      <c r="F157" s="66"/>
    </row>
    <row r="158" spans="1:6" ht="32.25" customHeight="1">
      <c r="A158" s="48" t="s">
        <v>182</v>
      </c>
      <c r="B158" s="26" t="s">
        <v>81</v>
      </c>
      <c r="C158" s="26" t="s">
        <v>164</v>
      </c>
      <c r="D158" s="36"/>
      <c r="E158" s="36"/>
      <c r="F158" s="66">
        <f>F159+F186</f>
        <v>2256.9</v>
      </c>
    </row>
    <row r="159" spans="1:6" ht="30">
      <c r="A159" s="48" t="s">
        <v>128</v>
      </c>
      <c r="B159" s="26" t="s">
        <v>81</v>
      </c>
      <c r="C159" s="26" t="s">
        <v>154</v>
      </c>
      <c r="D159" s="36"/>
      <c r="E159" s="36"/>
      <c r="F159" s="66">
        <f>F160</f>
        <v>2256.9</v>
      </c>
    </row>
    <row r="160" spans="1:6" ht="30">
      <c r="A160" s="48" t="s">
        <v>112</v>
      </c>
      <c r="B160" s="26" t="s">
        <v>81</v>
      </c>
      <c r="C160" s="26" t="s">
        <v>155</v>
      </c>
      <c r="D160" s="36"/>
      <c r="E160" s="36"/>
      <c r="F160" s="66">
        <f>F164+F176</f>
        <v>2256.9</v>
      </c>
    </row>
    <row r="161" spans="1:6" ht="30" hidden="1">
      <c r="A161" s="50" t="s">
        <v>142</v>
      </c>
      <c r="B161" s="26" t="s">
        <v>81</v>
      </c>
      <c r="C161" s="26" t="s">
        <v>202</v>
      </c>
      <c r="D161" s="36"/>
      <c r="E161" s="36"/>
      <c r="F161" s="66">
        <f>F162</f>
        <v>0</v>
      </c>
    </row>
    <row r="162" spans="1:6" ht="30" hidden="1">
      <c r="A162" s="50" t="s">
        <v>165</v>
      </c>
      <c r="B162" s="26" t="s">
        <v>81</v>
      </c>
      <c r="C162" s="26" t="s">
        <v>202</v>
      </c>
      <c r="D162" s="36" t="s">
        <v>5</v>
      </c>
      <c r="E162" s="36"/>
      <c r="F162" s="66">
        <f>F163</f>
        <v>0</v>
      </c>
    </row>
    <row r="163" spans="1:6" ht="47.25" customHeight="1" hidden="1">
      <c r="A163" s="48" t="s">
        <v>203</v>
      </c>
      <c r="B163" s="26" t="s">
        <v>81</v>
      </c>
      <c r="C163" s="26" t="s">
        <v>202</v>
      </c>
      <c r="D163" s="36" t="s">
        <v>200</v>
      </c>
      <c r="E163" s="36" t="s">
        <v>17</v>
      </c>
      <c r="F163" s="66"/>
    </row>
    <row r="164" spans="1:6" ht="19.5" customHeight="1" hidden="1">
      <c r="A164" s="50" t="s">
        <v>103</v>
      </c>
      <c r="B164" s="26" t="s">
        <v>81</v>
      </c>
      <c r="C164" s="26" t="s">
        <v>189</v>
      </c>
      <c r="D164" s="36"/>
      <c r="E164" s="36"/>
      <c r="F164" s="66">
        <f>F165</f>
        <v>0</v>
      </c>
    </row>
    <row r="165" spans="1:6" ht="30" hidden="1">
      <c r="A165" s="50" t="s">
        <v>165</v>
      </c>
      <c r="B165" s="26" t="s">
        <v>81</v>
      </c>
      <c r="C165" s="26" t="s">
        <v>189</v>
      </c>
      <c r="D165" s="36" t="s">
        <v>5</v>
      </c>
      <c r="E165" s="36"/>
      <c r="F165" s="66">
        <f>F166</f>
        <v>0</v>
      </c>
    </row>
    <row r="166" spans="1:6" ht="15" hidden="1">
      <c r="A166" s="50" t="s">
        <v>4</v>
      </c>
      <c r="B166" s="26" t="s">
        <v>81</v>
      </c>
      <c r="C166" s="26" t="s">
        <v>189</v>
      </c>
      <c r="D166" s="36" t="s">
        <v>107</v>
      </c>
      <c r="E166" s="36" t="s">
        <v>5</v>
      </c>
      <c r="F166" s="66">
        <f>F167</f>
        <v>0</v>
      </c>
    </row>
    <row r="167" spans="1:6" ht="15" hidden="1">
      <c r="A167" s="50" t="s">
        <v>35</v>
      </c>
      <c r="B167" s="26" t="s">
        <v>81</v>
      </c>
      <c r="C167" s="26" t="s">
        <v>189</v>
      </c>
      <c r="D167" s="36" t="s">
        <v>107</v>
      </c>
      <c r="E167" s="36" t="s">
        <v>10</v>
      </c>
      <c r="F167" s="66">
        <f>F168</f>
        <v>0</v>
      </c>
    </row>
    <row r="168" spans="1:6" ht="15" hidden="1">
      <c r="A168" s="50" t="s">
        <v>43</v>
      </c>
      <c r="B168" s="26" t="s">
        <v>81</v>
      </c>
      <c r="C168" s="26" t="s">
        <v>189</v>
      </c>
      <c r="D168" s="26" t="s">
        <v>107</v>
      </c>
      <c r="E168" s="26" t="s">
        <v>17</v>
      </c>
      <c r="F168" s="66"/>
    </row>
    <row r="169" spans="1:6" ht="30" hidden="1">
      <c r="A169" s="50" t="s">
        <v>215</v>
      </c>
      <c r="B169" s="26" t="s">
        <v>81</v>
      </c>
      <c r="C169" s="26" t="s">
        <v>190</v>
      </c>
      <c r="D169" s="36"/>
      <c r="E169" s="36"/>
      <c r="F169" s="66">
        <f>F170</f>
        <v>0</v>
      </c>
    </row>
    <row r="170" spans="1:6" ht="30" hidden="1">
      <c r="A170" s="50" t="s">
        <v>165</v>
      </c>
      <c r="B170" s="26" t="s">
        <v>81</v>
      </c>
      <c r="C170" s="26" t="s">
        <v>190</v>
      </c>
      <c r="D170" s="36" t="s">
        <v>5</v>
      </c>
      <c r="E170" s="36"/>
      <c r="F170" s="66">
        <f>F171+F174+F175</f>
        <v>0</v>
      </c>
    </row>
    <row r="171" spans="1:6" ht="15" hidden="1">
      <c r="A171" s="50" t="s">
        <v>4</v>
      </c>
      <c r="B171" s="26" t="s">
        <v>81</v>
      </c>
      <c r="C171" s="26" t="s">
        <v>190</v>
      </c>
      <c r="D171" s="36" t="s">
        <v>107</v>
      </c>
      <c r="E171" s="36" t="s">
        <v>5</v>
      </c>
      <c r="F171" s="66">
        <f>F172</f>
        <v>0</v>
      </c>
    </row>
    <row r="172" spans="1:6" ht="15" hidden="1">
      <c r="A172" s="50" t="s">
        <v>35</v>
      </c>
      <c r="B172" s="26" t="s">
        <v>81</v>
      </c>
      <c r="C172" s="26" t="s">
        <v>190</v>
      </c>
      <c r="D172" s="36" t="s">
        <v>107</v>
      </c>
      <c r="E172" s="36" t="s">
        <v>10</v>
      </c>
      <c r="F172" s="66">
        <f>F173</f>
        <v>0</v>
      </c>
    </row>
    <row r="173" spans="1:6" ht="15" hidden="1">
      <c r="A173" s="50" t="s">
        <v>43</v>
      </c>
      <c r="B173" s="26" t="s">
        <v>81</v>
      </c>
      <c r="C173" s="26" t="s">
        <v>190</v>
      </c>
      <c r="D173" s="26" t="s">
        <v>107</v>
      </c>
      <c r="E173" s="26" t="s">
        <v>17</v>
      </c>
      <c r="F173" s="66"/>
    </row>
    <row r="174" spans="1:6" ht="15" hidden="1">
      <c r="A174" s="50"/>
      <c r="B174" s="26" t="s">
        <v>81</v>
      </c>
      <c r="C174" s="26" t="s">
        <v>190</v>
      </c>
      <c r="D174" s="26" t="s">
        <v>107</v>
      </c>
      <c r="E174" s="26" t="s">
        <v>24</v>
      </c>
      <c r="F174" s="66"/>
    </row>
    <row r="175" spans="1:6" ht="15" hidden="1">
      <c r="A175" s="50"/>
      <c r="B175" s="26" t="s">
        <v>81</v>
      </c>
      <c r="C175" s="26" t="s">
        <v>190</v>
      </c>
      <c r="D175" s="26" t="s">
        <v>107</v>
      </c>
      <c r="E175" s="26" t="s">
        <v>26</v>
      </c>
      <c r="F175" s="66"/>
    </row>
    <row r="176" spans="1:6" ht="18.75" customHeight="1">
      <c r="A176" s="50" t="s">
        <v>136</v>
      </c>
      <c r="B176" s="26" t="s">
        <v>81</v>
      </c>
      <c r="C176" s="26" t="s">
        <v>184</v>
      </c>
      <c r="D176" s="36"/>
      <c r="E176" s="36"/>
      <c r="F176" s="66">
        <f>F177+F181</f>
        <v>2256.9</v>
      </c>
    </row>
    <row r="177" spans="1:6" ht="30">
      <c r="A177" s="50" t="s">
        <v>165</v>
      </c>
      <c r="B177" s="26" t="s">
        <v>81</v>
      </c>
      <c r="C177" s="26" t="s">
        <v>184</v>
      </c>
      <c r="D177" s="36" t="s">
        <v>5</v>
      </c>
      <c r="E177" s="36"/>
      <c r="F177" s="66">
        <f>F178+F1</f>
        <v>2256.9</v>
      </c>
    </row>
    <row r="178" spans="1:6" ht="15" hidden="1">
      <c r="A178" s="50" t="s">
        <v>4</v>
      </c>
      <c r="B178" s="26" t="s">
        <v>81</v>
      </c>
      <c r="C178" s="26" t="s">
        <v>184</v>
      </c>
      <c r="D178" s="36" t="s">
        <v>107</v>
      </c>
      <c r="E178" s="36" t="s">
        <v>5</v>
      </c>
      <c r="F178" s="66">
        <f>F179</f>
        <v>2256.9</v>
      </c>
    </row>
    <row r="179" spans="1:6" ht="15" hidden="1">
      <c r="A179" s="50" t="s">
        <v>35</v>
      </c>
      <c r="B179" s="26" t="s">
        <v>81</v>
      </c>
      <c r="C179" s="26" t="s">
        <v>184</v>
      </c>
      <c r="D179" s="36" t="s">
        <v>107</v>
      </c>
      <c r="E179" s="36" t="s">
        <v>10</v>
      </c>
      <c r="F179" s="66">
        <f>F180</f>
        <v>2256.9</v>
      </c>
    </row>
    <row r="180" spans="1:6" ht="15" hidden="1">
      <c r="A180" s="50" t="s">
        <v>43</v>
      </c>
      <c r="B180" s="26" t="s">
        <v>81</v>
      </c>
      <c r="C180" s="26" t="s">
        <v>184</v>
      </c>
      <c r="D180" s="26" t="s">
        <v>107</v>
      </c>
      <c r="E180" s="26" t="s">
        <v>17</v>
      </c>
      <c r="F180" s="66">
        <v>2256.9</v>
      </c>
    </row>
    <row r="181" spans="1:6" ht="15" hidden="1">
      <c r="A181" s="50" t="s">
        <v>36</v>
      </c>
      <c r="B181" s="26" t="s">
        <v>81</v>
      </c>
      <c r="C181" s="26" t="s">
        <v>184</v>
      </c>
      <c r="D181" s="36" t="s">
        <v>166</v>
      </c>
      <c r="E181" s="36"/>
      <c r="F181" s="19">
        <f>F182</f>
        <v>0</v>
      </c>
    </row>
    <row r="182" spans="1:6" ht="15" hidden="1">
      <c r="A182" s="48"/>
      <c r="B182" s="26" t="s">
        <v>81</v>
      </c>
      <c r="C182" s="26" t="s">
        <v>184</v>
      </c>
      <c r="D182" s="36" t="s">
        <v>207</v>
      </c>
      <c r="E182" s="36" t="s">
        <v>24</v>
      </c>
      <c r="F182" s="66">
        <f>F183</f>
        <v>0</v>
      </c>
    </row>
    <row r="183" spans="1:6" ht="15" hidden="1">
      <c r="A183" s="48" t="s">
        <v>222</v>
      </c>
      <c r="B183" s="26" t="s">
        <v>81</v>
      </c>
      <c r="C183" s="26" t="s">
        <v>221</v>
      </c>
      <c r="D183" s="36" t="s">
        <v>207</v>
      </c>
      <c r="E183" s="36"/>
      <c r="F183" s="66"/>
    </row>
    <row r="184" spans="1:6" ht="30" hidden="1">
      <c r="A184" s="50" t="s">
        <v>165</v>
      </c>
      <c r="B184" s="26" t="s">
        <v>81</v>
      </c>
      <c r="C184" s="26" t="s">
        <v>221</v>
      </c>
      <c r="D184" s="36" t="s">
        <v>5</v>
      </c>
      <c r="E184" s="36"/>
      <c r="F184" s="66">
        <f>F185</f>
        <v>0</v>
      </c>
    </row>
    <row r="185" spans="1:6" ht="15" hidden="1">
      <c r="A185" s="48"/>
      <c r="B185" s="26" t="s">
        <v>81</v>
      </c>
      <c r="C185" s="26"/>
      <c r="D185" s="36" t="s">
        <v>107</v>
      </c>
      <c r="E185" s="36" t="s">
        <v>18</v>
      </c>
      <c r="F185" s="66"/>
    </row>
    <row r="186" spans="1:6" ht="30" hidden="1">
      <c r="A186" s="50" t="s">
        <v>182</v>
      </c>
      <c r="B186" s="26" t="s">
        <v>81</v>
      </c>
      <c r="C186" s="26" t="s">
        <v>204</v>
      </c>
      <c r="D186" s="36"/>
      <c r="E186" s="36"/>
      <c r="F186" s="19">
        <f>F187</f>
        <v>0</v>
      </c>
    </row>
    <row r="187" spans="1:6" ht="30" hidden="1">
      <c r="A187" s="50" t="s">
        <v>205</v>
      </c>
      <c r="B187" s="26" t="s">
        <v>81</v>
      </c>
      <c r="C187" s="26" t="s">
        <v>206</v>
      </c>
      <c r="D187" s="36"/>
      <c r="E187" s="36"/>
      <c r="F187" s="19">
        <f>F188</f>
        <v>0</v>
      </c>
    </row>
    <row r="188" spans="1:6" ht="30" hidden="1">
      <c r="A188" s="23" t="s">
        <v>165</v>
      </c>
      <c r="B188" s="26" t="s">
        <v>81</v>
      </c>
      <c r="C188" s="26" t="s">
        <v>206</v>
      </c>
      <c r="D188" s="36" t="s">
        <v>5</v>
      </c>
      <c r="E188" s="36"/>
      <c r="F188" s="19">
        <f>F189</f>
        <v>0</v>
      </c>
    </row>
    <row r="189" spans="1:6" ht="30" hidden="1">
      <c r="A189" s="23" t="s">
        <v>165</v>
      </c>
      <c r="B189" s="26" t="s">
        <v>81</v>
      </c>
      <c r="C189" s="26" t="s">
        <v>206</v>
      </c>
      <c r="D189" s="36" t="s">
        <v>107</v>
      </c>
      <c r="E189" s="36" t="s">
        <v>5</v>
      </c>
      <c r="F189" s="19">
        <f>F190</f>
        <v>0</v>
      </c>
    </row>
    <row r="190" spans="1:6" ht="15" hidden="1">
      <c r="A190" s="50" t="s">
        <v>23</v>
      </c>
      <c r="B190" s="26" t="s">
        <v>81</v>
      </c>
      <c r="C190" s="26" t="s">
        <v>206</v>
      </c>
      <c r="D190" s="36" t="s">
        <v>107</v>
      </c>
      <c r="E190" s="36" t="s">
        <v>17</v>
      </c>
      <c r="F190" s="19"/>
    </row>
    <row r="191" spans="1:6" ht="17.25" customHeight="1">
      <c r="A191" s="47" t="s">
        <v>60</v>
      </c>
      <c r="B191" s="52" t="s">
        <v>82</v>
      </c>
      <c r="C191" s="52" t="s">
        <v>153</v>
      </c>
      <c r="D191" s="61"/>
      <c r="E191" s="61"/>
      <c r="F191" s="67">
        <f aca="true" t="shared" si="8" ref="F191:F198">F192</f>
        <v>200</v>
      </c>
    </row>
    <row r="192" spans="1:6" ht="29.25" customHeight="1">
      <c r="A192" s="48" t="s">
        <v>168</v>
      </c>
      <c r="B192" s="26" t="s">
        <v>82</v>
      </c>
      <c r="C192" s="26" t="s">
        <v>164</v>
      </c>
      <c r="D192" s="36"/>
      <c r="E192" s="36"/>
      <c r="F192" s="66">
        <f t="shared" si="8"/>
        <v>200</v>
      </c>
    </row>
    <row r="193" spans="1:6" ht="30">
      <c r="A193" s="48" t="s">
        <v>128</v>
      </c>
      <c r="B193" s="26" t="s">
        <v>82</v>
      </c>
      <c r="C193" s="26" t="s">
        <v>154</v>
      </c>
      <c r="D193" s="36"/>
      <c r="E193" s="36"/>
      <c r="F193" s="66">
        <f t="shared" si="8"/>
        <v>200</v>
      </c>
    </row>
    <row r="194" spans="1:6" ht="30">
      <c r="A194" s="48" t="s">
        <v>112</v>
      </c>
      <c r="B194" s="26" t="s">
        <v>82</v>
      </c>
      <c r="C194" s="26" t="s">
        <v>155</v>
      </c>
      <c r="D194" s="36"/>
      <c r="E194" s="36"/>
      <c r="F194" s="66">
        <f t="shared" si="8"/>
        <v>200</v>
      </c>
    </row>
    <row r="195" spans="1:6" ht="18" customHeight="1">
      <c r="A195" s="50" t="s">
        <v>136</v>
      </c>
      <c r="B195" s="26" t="s">
        <v>82</v>
      </c>
      <c r="C195" s="26" t="s">
        <v>184</v>
      </c>
      <c r="D195" s="36"/>
      <c r="E195" s="36"/>
      <c r="F195" s="66">
        <f t="shared" si="8"/>
        <v>200</v>
      </c>
    </row>
    <row r="196" spans="1:6" ht="30">
      <c r="A196" s="50" t="s">
        <v>165</v>
      </c>
      <c r="B196" s="26" t="s">
        <v>82</v>
      </c>
      <c r="C196" s="26" t="s">
        <v>184</v>
      </c>
      <c r="D196" s="36" t="s">
        <v>5</v>
      </c>
      <c r="E196" s="36"/>
      <c r="F196" s="66">
        <f t="shared" si="8"/>
        <v>200</v>
      </c>
    </row>
    <row r="197" spans="1:6" ht="15" hidden="1">
      <c r="A197" s="50" t="s">
        <v>4</v>
      </c>
      <c r="B197" s="26" t="s">
        <v>82</v>
      </c>
      <c r="C197" s="26" t="s">
        <v>184</v>
      </c>
      <c r="D197" s="36" t="s">
        <v>107</v>
      </c>
      <c r="E197" s="36" t="s">
        <v>5</v>
      </c>
      <c r="F197" s="66">
        <f t="shared" si="8"/>
        <v>200</v>
      </c>
    </row>
    <row r="198" spans="1:6" ht="15" hidden="1">
      <c r="A198" s="50" t="s">
        <v>35</v>
      </c>
      <c r="B198" s="26" t="s">
        <v>82</v>
      </c>
      <c r="C198" s="26" t="s">
        <v>184</v>
      </c>
      <c r="D198" s="36" t="s">
        <v>107</v>
      </c>
      <c r="E198" s="36" t="s">
        <v>10</v>
      </c>
      <c r="F198" s="66">
        <f t="shared" si="8"/>
        <v>200</v>
      </c>
    </row>
    <row r="199" spans="1:6" ht="15" hidden="1">
      <c r="A199" s="50" t="s">
        <v>36</v>
      </c>
      <c r="B199" s="26" t="s">
        <v>82</v>
      </c>
      <c r="C199" s="26" t="s">
        <v>184</v>
      </c>
      <c r="D199" s="36" t="s">
        <v>107</v>
      </c>
      <c r="E199" s="36" t="s">
        <v>18</v>
      </c>
      <c r="F199" s="19">
        <v>200</v>
      </c>
    </row>
    <row r="200" spans="1:6" ht="17.25" customHeight="1">
      <c r="A200" s="60" t="s">
        <v>64</v>
      </c>
      <c r="B200" s="61" t="s">
        <v>90</v>
      </c>
      <c r="C200" s="61" t="s">
        <v>153</v>
      </c>
      <c r="D200" s="61"/>
      <c r="E200" s="61" t="s">
        <v>3</v>
      </c>
      <c r="F200" s="25">
        <f>F201+F257+F224</f>
        <v>10065.8</v>
      </c>
    </row>
    <row r="201" spans="1:6" ht="15.75" customHeight="1">
      <c r="A201" s="62" t="s">
        <v>45</v>
      </c>
      <c r="B201" s="52" t="s">
        <v>83</v>
      </c>
      <c r="C201" s="61" t="s">
        <v>153</v>
      </c>
      <c r="D201" s="61"/>
      <c r="E201" s="61" t="s">
        <v>3</v>
      </c>
      <c r="F201" s="21">
        <f>F213</f>
        <v>100.5</v>
      </c>
    </row>
    <row r="202" spans="1:6" ht="15.75" customHeight="1" hidden="1">
      <c r="A202" s="68" t="s">
        <v>49</v>
      </c>
      <c r="B202" s="55" t="s">
        <v>83</v>
      </c>
      <c r="C202" s="55" t="s">
        <v>46</v>
      </c>
      <c r="D202" s="69"/>
      <c r="E202" s="69" t="s">
        <v>3</v>
      </c>
      <c r="F202" s="56">
        <f>F203</f>
        <v>0</v>
      </c>
    </row>
    <row r="203" spans="1:6" ht="12.75" customHeight="1" hidden="1">
      <c r="A203" s="70" t="s">
        <v>37</v>
      </c>
      <c r="B203" s="54" t="s">
        <v>83</v>
      </c>
      <c r="C203" s="54" t="s">
        <v>46</v>
      </c>
      <c r="D203" s="64"/>
      <c r="E203" s="64" t="s">
        <v>3</v>
      </c>
      <c r="F203" s="65">
        <f>F204</f>
        <v>0</v>
      </c>
    </row>
    <row r="204" spans="1:6" ht="12.75" customHeight="1" hidden="1">
      <c r="A204" s="50" t="s">
        <v>4</v>
      </c>
      <c r="B204" s="26" t="s">
        <v>83</v>
      </c>
      <c r="C204" s="26" t="s">
        <v>46</v>
      </c>
      <c r="D204" s="36"/>
      <c r="E204" s="36" t="s">
        <v>5</v>
      </c>
      <c r="F204" s="19">
        <f>F205</f>
        <v>0</v>
      </c>
    </row>
    <row r="205" spans="1:6" ht="12.75" customHeight="1" hidden="1">
      <c r="A205" s="50" t="s">
        <v>35</v>
      </c>
      <c r="B205" s="26" t="s">
        <v>83</v>
      </c>
      <c r="C205" s="26" t="s">
        <v>46</v>
      </c>
      <c r="D205" s="36"/>
      <c r="E205" s="36" t="s">
        <v>10</v>
      </c>
      <c r="F205" s="19">
        <f>F206</f>
        <v>0</v>
      </c>
    </row>
    <row r="206" spans="1:6" ht="12.75" customHeight="1" hidden="1">
      <c r="A206" s="50" t="s">
        <v>43</v>
      </c>
      <c r="B206" s="26" t="s">
        <v>83</v>
      </c>
      <c r="C206" s="26" t="s">
        <v>46</v>
      </c>
      <c r="D206" s="36"/>
      <c r="E206" s="36" t="s">
        <v>17</v>
      </c>
      <c r="F206" s="19"/>
    </row>
    <row r="207" spans="1:6" ht="12.75" customHeight="1" hidden="1">
      <c r="A207" s="68" t="s">
        <v>94</v>
      </c>
      <c r="B207" s="55" t="s">
        <v>83</v>
      </c>
      <c r="C207" s="55" t="s">
        <v>95</v>
      </c>
      <c r="D207" s="69"/>
      <c r="E207" s="69" t="s">
        <v>3</v>
      </c>
      <c r="F207" s="56">
        <f>F208</f>
        <v>0</v>
      </c>
    </row>
    <row r="208" spans="1:6" ht="12.75" customHeight="1" hidden="1">
      <c r="A208" s="70" t="s">
        <v>37</v>
      </c>
      <c r="B208" s="54" t="s">
        <v>83</v>
      </c>
      <c r="C208" s="54" t="s">
        <v>95</v>
      </c>
      <c r="D208" s="64"/>
      <c r="E208" s="64" t="s">
        <v>3</v>
      </c>
      <c r="F208" s="65">
        <f>F209</f>
        <v>0</v>
      </c>
    </row>
    <row r="209" spans="1:6" ht="12.75" customHeight="1" hidden="1">
      <c r="A209" s="50" t="s">
        <v>4</v>
      </c>
      <c r="B209" s="26" t="s">
        <v>83</v>
      </c>
      <c r="C209" s="26" t="s">
        <v>95</v>
      </c>
      <c r="D209" s="36"/>
      <c r="E209" s="36" t="s">
        <v>5</v>
      </c>
      <c r="F209" s="19">
        <f>F210</f>
        <v>0</v>
      </c>
    </row>
    <row r="210" spans="1:6" ht="12.75" customHeight="1" hidden="1">
      <c r="A210" s="50" t="s">
        <v>35</v>
      </c>
      <c r="B210" s="26" t="s">
        <v>83</v>
      </c>
      <c r="C210" s="26" t="s">
        <v>95</v>
      </c>
      <c r="D210" s="36"/>
      <c r="E210" s="36" t="s">
        <v>10</v>
      </c>
      <c r="F210" s="19">
        <f>F211+F212</f>
        <v>0</v>
      </c>
    </row>
    <row r="211" spans="1:6" ht="12.75" customHeight="1" hidden="1">
      <c r="A211" s="50" t="s">
        <v>43</v>
      </c>
      <c r="B211" s="26" t="s">
        <v>83</v>
      </c>
      <c r="C211" s="26" t="s">
        <v>95</v>
      </c>
      <c r="D211" s="36"/>
      <c r="E211" s="36" t="s">
        <v>17</v>
      </c>
      <c r="F211" s="19"/>
    </row>
    <row r="212" spans="1:6" ht="12.75" customHeight="1" hidden="1">
      <c r="A212" s="50" t="s">
        <v>36</v>
      </c>
      <c r="B212" s="26" t="s">
        <v>28</v>
      </c>
      <c r="C212" s="26" t="s">
        <v>44</v>
      </c>
      <c r="D212" s="36"/>
      <c r="E212" s="36" t="s">
        <v>18</v>
      </c>
      <c r="F212" s="19"/>
    </row>
    <row r="213" spans="1:6" ht="28.5" customHeight="1">
      <c r="A213" s="71" t="s">
        <v>182</v>
      </c>
      <c r="B213" s="26" t="s">
        <v>83</v>
      </c>
      <c r="C213" s="36" t="s">
        <v>164</v>
      </c>
      <c r="D213" s="36"/>
      <c r="E213" s="36" t="s">
        <v>3</v>
      </c>
      <c r="F213" s="19">
        <f>F214</f>
        <v>100.5</v>
      </c>
    </row>
    <row r="214" spans="1:6" ht="31.5" customHeight="1">
      <c r="A214" s="71" t="s">
        <v>128</v>
      </c>
      <c r="B214" s="26" t="s">
        <v>83</v>
      </c>
      <c r="C214" s="26" t="s">
        <v>154</v>
      </c>
      <c r="D214" s="36"/>
      <c r="E214" s="36" t="s">
        <v>3</v>
      </c>
      <c r="F214" s="19">
        <f>F215</f>
        <v>100.5</v>
      </c>
    </row>
    <row r="215" spans="1:6" ht="32.25" customHeight="1">
      <c r="A215" s="71" t="s">
        <v>112</v>
      </c>
      <c r="B215" s="49" t="s">
        <v>83</v>
      </c>
      <c r="C215" s="49" t="s">
        <v>155</v>
      </c>
      <c r="D215" s="36"/>
      <c r="E215" s="36"/>
      <c r="F215" s="19">
        <f>F216</f>
        <v>100.5</v>
      </c>
    </row>
    <row r="216" spans="1:6" ht="33.75" customHeight="1">
      <c r="A216" s="71" t="s">
        <v>142</v>
      </c>
      <c r="B216" s="49" t="s">
        <v>83</v>
      </c>
      <c r="C216" s="49" t="s">
        <v>202</v>
      </c>
      <c r="D216" s="36"/>
      <c r="E216" s="36"/>
      <c r="F216" s="19">
        <f>F217</f>
        <v>100.5</v>
      </c>
    </row>
    <row r="217" spans="1:6" ht="30" customHeight="1">
      <c r="A217" s="23" t="s">
        <v>165</v>
      </c>
      <c r="B217" s="49" t="s">
        <v>83</v>
      </c>
      <c r="C217" s="49" t="s">
        <v>202</v>
      </c>
      <c r="D217" s="36" t="s">
        <v>5</v>
      </c>
      <c r="E217" s="36"/>
      <c r="F217" s="19">
        <f>F218</f>
        <v>100.5</v>
      </c>
    </row>
    <row r="218" spans="1:6" ht="19.5" customHeight="1" hidden="1">
      <c r="A218" s="100" t="s">
        <v>220</v>
      </c>
      <c r="B218" s="49" t="s">
        <v>83</v>
      </c>
      <c r="C218" s="49" t="s">
        <v>202</v>
      </c>
      <c r="D218" s="36" t="s">
        <v>107</v>
      </c>
      <c r="E218" s="36" t="s">
        <v>17</v>
      </c>
      <c r="F218" s="19">
        <v>100.5</v>
      </c>
    </row>
    <row r="219" spans="1:6" ht="13.5" customHeight="1" hidden="1">
      <c r="A219" s="68" t="s">
        <v>103</v>
      </c>
      <c r="B219" s="55" t="s">
        <v>83</v>
      </c>
      <c r="C219" s="55" t="s">
        <v>102</v>
      </c>
      <c r="D219" s="69"/>
      <c r="E219" s="69" t="s">
        <v>3</v>
      </c>
      <c r="F219" s="56">
        <f>F220</f>
        <v>0</v>
      </c>
    </row>
    <row r="220" spans="1:6" ht="26.25" customHeight="1" hidden="1">
      <c r="A220" s="53" t="s">
        <v>115</v>
      </c>
      <c r="B220" s="54" t="s">
        <v>83</v>
      </c>
      <c r="C220" s="54" t="s">
        <v>102</v>
      </c>
      <c r="D220" s="64"/>
      <c r="E220" s="64" t="s">
        <v>3</v>
      </c>
      <c r="F220" s="65">
        <f>F221</f>
        <v>0</v>
      </c>
    </row>
    <row r="221" spans="1:6" ht="12.75" customHeight="1" hidden="1">
      <c r="A221" s="50" t="s">
        <v>4</v>
      </c>
      <c r="B221" s="26" t="s">
        <v>83</v>
      </c>
      <c r="C221" s="26" t="s">
        <v>102</v>
      </c>
      <c r="D221" s="36"/>
      <c r="E221" s="36" t="s">
        <v>5</v>
      </c>
      <c r="F221" s="19">
        <f>F222</f>
        <v>0</v>
      </c>
    </row>
    <row r="222" spans="1:6" ht="12.75" customHeight="1" hidden="1">
      <c r="A222" s="50" t="s">
        <v>35</v>
      </c>
      <c r="B222" s="26" t="s">
        <v>83</v>
      </c>
      <c r="C222" s="26" t="s">
        <v>102</v>
      </c>
      <c r="D222" s="36"/>
      <c r="E222" s="36" t="s">
        <v>10</v>
      </c>
      <c r="F222" s="19">
        <f>F223</f>
        <v>0</v>
      </c>
    </row>
    <row r="223" spans="1:6" ht="12.75" customHeight="1" hidden="1">
      <c r="A223" s="50" t="s">
        <v>43</v>
      </c>
      <c r="B223" s="26" t="s">
        <v>83</v>
      </c>
      <c r="C223" s="26" t="s">
        <v>102</v>
      </c>
      <c r="D223" s="36"/>
      <c r="E223" s="36" t="s">
        <v>17</v>
      </c>
      <c r="F223" s="19"/>
    </row>
    <row r="224" spans="1:6" ht="15.75" customHeight="1">
      <c r="A224" s="62" t="s">
        <v>54</v>
      </c>
      <c r="B224" s="52" t="s">
        <v>105</v>
      </c>
      <c r="C224" s="61" t="s">
        <v>153</v>
      </c>
      <c r="D224" s="61"/>
      <c r="E224" s="61" t="s">
        <v>3</v>
      </c>
      <c r="F224" s="21">
        <f>F242</f>
        <v>291.3</v>
      </c>
    </row>
    <row r="225" spans="1:6" ht="15.75" customHeight="1" hidden="1">
      <c r="A225" s="72" t="s">
        <v>123</v>
      </c>
      <c r="B225" s="55" t="s">
        <v>105</v>
      </c>
      <c r="C225" s="69" t="s">
        <v>122</v>
      </c>
      <c r="D225" s="69"/>
      <c r="E225" s="69" t="s">
        <v>3</v>
      </c>
      <c r="F225" s="56">
        <f>F226+F234</f>
        <v>0</v>
      </c>
    </row>
    <row r="226" spans="1:6" ht="25.5" customHeight="1" hidden="1">
      <c r="A226" s="51" t="s">
        <v>140</v>
      </c>
      <c r="B226" s="52" t="s">
        <v>105</v>
      </c>
      <c r="C226" s="52" t="s">
        <v>139</v>
      </c>
      <c r="D226" s="61"/>
      <c r="E226" s="61" t="s">
        <v>3</v>
      </c>
      <c r="F226" s="21">
        <f>F227</f>
        <v>0</v>
      </c>
    </row>
    <row r="227" spans="1:6" ht="27" customHeight="1" hidden="1">
      <c r="A227" s="51" t="s">
        <v>125</v>
      </c>
      <c r="B227" s="52" t="s">
        <v>105</v>
      </c>
      <c r="C227" s="52" t="s">
        <v>141</v>
      </c>
      <c r="D227" s="61"/>
      <c r="E227" s="61" t="s">
        <v>3</v>
      </c>
      <c r="F227" s="21">
        <f>F228</f>
        <v>0</v>
      </c>
    </row>
    <row r="228" spans="1:6" ht="26.25" customHeight="1" hidden="1">
      <c r="A228" s="53" t="s">
        <v>115</v>
      </c>
      <c r="B228" s="54" t="s">
        <v>105</v>
      </c>
      <c r="C228" s="54" t="s">
        <v>141</v>
      </c>
      <c r="D228" s="64"/>
      <c r="E228" s="64" t="s">
        <v>3</v>
      </c>
      <c r="F228" s="65">
        <f>F229+F232</f>
        <v>0</v>
      </c>
    </row>
    <row r="229" spans="1:6" ht="15.75" customHeight="1" hidden="1">
      <c r="A229" s="50" t="s">
        <v>4</v>
      </c>
      <c r="B229" s="26" t="s">
        <v>105</v>
      </c>
      <c r="C229" s="26" t="s">
        <v>141</v>
      </c>
      <c r="D229" s="36"/>
      <c r="E229" s="36" t="s">
        <v>5</v>
      </c>
      <c r="F229" s="19">
        <f>F230</f>
        <v>0</v>
      </c>
    </row>
    <row r="230" spans="1:6" ht="15.75" customHeight="1" hidden="1">
      <c r="A230" s="57" t="s">
        <v>35</v>
      </c>
      <c r="B230" s="26" t="s">
        <v>105</v>
      </c>
      <c r="C230" s="26" t="s">
        <v>141</v>
      </c>
      <c r="D230" s="36"/>
      <c r="E230" s="36" t="s">
        <v>10</v>
      </c>
      <c r="F230" s="19">
        <f>F231</f>
        <v>0</v>
      </c>
    </row>
    <row r="231" spans="1:6" ht="15.75" customHeight="1" hidden="1">
      <c r="A231" s="50" t="s">
        <v>36</v>
      </c>
      <c r="B231" s="26" t="s">
        <v>105</v>
      </c>
      <c r="C231" s="26" t="s">
        <v>141</v>
      </c>
      <c r="D231" s="36"/>
      <c r="E231" s="36" t="s">
        <v>18</v>
      </c>
      <c r="F231" s="19"/>
    </row>
    <row r="232" spans="1:6" ht="15.75" customHeight="1" hidden="1">
      <c r="A232" s="50" t="s">
        <v>21</v>
      </c>
      <c r="B232" s="26" t="s">
        <v>105</v>
      </c>
      <c r="C232" s="26" t="s">
        <v>141</v>
      </c>
      <c r="D232" s="36"/>
      <c r="E232" s="36" t="s">
        <v>22</v>
      </c>
      <c r="F232" s="19">
        <f>F233</f>
        <v>0</v>
      </c>
    </row>
    <row r="233" spans="1:6" ht="15.75" customHeight="1" hidden="1">
      <c r="A233" s="50" t="s">
        <v>23</v>
      </c>
      <c r="B233" s="26" t="s">
        <v>105</v>
      </c>
      <c r="C233" s="26" t="s">
        <v>141</v>
      </c>
      <c r="D233" s="36"/>
      <c r="E233" s="36" t="s">
        <v>24</v>
      </c>
      <c r="F233" s="19"/>
    </row>
    <row r="234" spans="1:6" ht="43.5" customHeight="1" hidden="1">
      <c r="A234" s="68" t="s">
        <v>126</v>
      </c>
      <c r="B234" s="52" t="s">
        <v>105</v>
      </c>
      <c r="C234" s="52" t="s">
        <v>124</v>
      </c>
      <c r="D234" s="61"/>
      <c r="E234" s="61" t="s">
        <v>3</v>
      </c>
      <c r="F234" s="21">
        <f>F235</f>
        <v>0</v>
      </c>
    </row>
    <row r="235" spans="1:6" ht="26.25" customHeight="1" hidden="1">
      <c r="A235" s="51" t="s">
        <v>125</v>
      </c>
      <c r="B235" s="52" t="s">
        <v>105</v>
      </c>
      <c r="C235" s="52" t="s">
        <v>106</v>
      </c>
      <c r="D235" s="61"/>
      <c r="E235" s="61" t="s">
        <v>3</v>
      </c>
      <c r="F235" s="21">
        <f>F236</f>
        <v>0</v>
      </c>
    </row>
    <row r="236" spans="1:6" ht="26.25" customHeight="1" hidden="1">
      <c r="A236" s="53" t="s">
        <v>115</v>
      </c>
      <c r="B236" s="54" t="s">
        <v>105</v>
      </c>
      <c r="C236" s="54" t="s">
        <v>106</v>
      </c>
      <c r="D236" s="64"/>
      <c r="E236" s="64" t="s">
        <v>3</v>
      </c>
      <c r="F236" s="65">
        <f>F237+F240</f>
        <v>0</v>
      </c>
    </row>
    <row r="237" spans="1:6" ht="12.75" customHeight="1" hidden="1">
      <c r="A237" s="50" t="s">
        <v>4</v>
      </c>
      <c r="B237" s="26" t="s">
        <v>105</v>
      </c>
      <c r="C237" s="26" t="s">
        <v>106</v>
      </c>
      <c r="D237" s="36"/>
      <c r="E237" s="36" t="s">
        <v>5</v>
      </c>
      <c r="F237" s="19">
        <f>F238</f>
        <v>0</v>
      </c>
    </row>
    <row r="238" spans="1:6" ht="12.75" customHeight="1" hidden="1">
      <c r="A238" s="57" t="s">
        <v>35</v>
      </c>
      <c r="B238" s="26" t="s">
        <v>105</v>
      </c>
      <c r="C238" s="26" t="s">
        <v>106</v>
      </c>
      <c r="D238" s="36"/>
      <c r="E238" s="36" t="s">
        <v>10</v>
      </c>
      <c r="F238" s="19">
        <f>F239</f>
        <v>0</v>
      </c>
    </row>
    <row r="239" spans="1:6" ht="12.75" customHeight="1" hidden="1">
      <c r="A239" s="50" t="s">
        <v>36</v>
      </c>
      <c r="B239" s="26" t="s">
        <v>105</v>
      </c>
      <c r="C239" s="26" t="s">
        <v>106</v>
      </c>
      <c r="D239" s="36"/>
      <c r="E239" s="36" t="s">
        <v>18</v>
      </c>
      <c r="F239" s="19"/>
    </row>
    <row r="240" spans="1:6" ht="15" hidden="1">
      <c r="A240" s="50" t="s">
        <v>21</v>
      </c>
      <c r="B240" s="26" t="s">
        <v>105</v>
      </c>
      <c r="C240" s="26" t="s">
        <v>106</v>
      </c>
      <c r="D240" s="36"/>
      <c r="E240" s="36" t="s">
        <v>22</v>
      </c>
      <c r="F240" s="19">
        <f>F241</f>
        <v>0</v>
      </c>
    </row>
    <row r="241" spans="1:6" ht="15" hidden="1">
      <c r="A241" s="50" t="s">
        <v>23</v>
      </c>
      <c r="B241" s="26" t="s">
        <v>105</v>
      </c>
      <c r="C241" s="26" t="s">
        <v>106</v>
      </c>
      <c r="D241" s="36"/>
      <c r="E241" s="36" t="s">
        <v>24</v>
      </c>
      <c r="F241" s="19"/>
    </row>
    <row r="242" spans="1:6" ht="28.5" customHeight="1">
      <c r="A242" s="71" t="s">
        <v>182</v>
      </c>
      <c r="B242" s="26" t="s">
        <v>105</v>
      </c>
      <c r="C242" s="36" t="s">
        <v>164</v>
      </c>
      <c r="D242" s="36"/>
      <c r="E242" s="36" t="s">
        <v>3</v>
      </c>
      <c r="F242" s="19">
        <f>F243+F252</f>
        <v>291.3</v>
      </c>
    </row>
    <row r="243" spans="1:6" ht="30" customHeight="1">
      <c r="A243" s="71" t="s">
        <v>128</v>
      </c>
      <c r="B243" s="26" t="s">
        <v>105</v>
      </c>
      <c r="C243" s="26" t="s">
        <v>154</v>
      </c>
      <c r="D243" s="36"/>
      <c r="E243" s="36" t="s">
        <v>3</v>
      </c>
      <c r="F243" s="19">
        <f>F244</f>
        <v>291.3</v>
      </c>
    </row>
    <row r="244" spans="1:6" ht="30.75" customHeight="1">
      <c r="A244" s="71" t="s">
        <v>112</v>
      </c>
      <c r="B244" s="49" t="s">
        <v>105</v>
      </c>
      <c r="C244" s="49" t="s">
        <v>155</v>
      </c>
      <c r="D244" s="36"/>
      <c r="E244" s="36"/>
      <c r="F244" s="19">
        <f>F245</f>
        <v>291.3</v>
      </c>
    </row>
    <row r="245" spans="1:6" ht="18" customHeight="1">
      <c r="A245" s="71" t="s">
        <v>136</v>
      </c>
      <c r="B245" s="49" t="s">
        <v>105</v>
      </c>
      <c r="C245" s="49" t="s">
        <v>184</v>
      </c>
      <c r="D245" s="36"/>
      <c r="E245" s="36"/>
      <c r="F245" s="19">
        <f>F246</f>
        <v>291.3</v>
      </c>
    </row>
    <row r="246" spans="1:6" ht="29.25" customHeight="1">
      <c r="A246" s="23" t="s">
        <v>165</v>
      </c>
      <c r="B246" s="49" t="s">
        <v>105</v>
      </c>
      <c r="C246" s="49" t="s">
        <v>184</v>
      </c>
      <c r="D246" s="36" t="s">
        <v>5</v>
      </c>
      <c r="E246" s="36"/>
      <c r="F246" s="19">
        <f>F249+F250+F251+F247+F248</f>
        <v>291.3</v>
      </c>
    </row>
    <row r="247" spans="1:6" ht="15" hidden="1">
      <c r="A247" s="71"/>
      <c r="B247" s="49"/>
      <c r="C247" s="49"/>
      <c r="D247" s="36" t="s">
        <v>107</v>
      </c>
      <c r="E247" s="36" t="s">
        <v>12</v>
      </c>
      <c r="F247" s="19"/>
    </row>
    <row r="248" spans="1:6" ht="15" hidden="1">
      <c r="A248" s="71"/>
      <c r="B248" s="49"/>
      <c r="C248" s="49"/>
      <c r="D248" s="36" t="s">
        <v>107</v>
      </c>
      <c r="E248" s="36" t="s">
        <v>17</v>
      </c>
      <c r="F248" s="19"/>
    </row>
    <row r="249" spans="1:6" ht="15" hidden="1">
      <c r="A249" s="71"/>
      <c r="B249" s="49"/>
      <c r="C249" s="49"/>
      <c r="D249" s="36" t="s">
        <v>107</v>
      </c>
      <c r="E249" s="36" t="s">
        <v>18</v>
      </c>
      <c r="F249" s="19">
        <v>1.3</v>
      </c>
    </row>
    <row r="250" spans="1:6" ht="15" hidden="1">
      <c r="A250" s="23"/>
      <c r="B250" s="26"/>
      <c r="C250" s="26"/>
      <c r="D250" s="36" t="s">
        <v>107</v>
      </c>
      <c r="E250" s="36" t="s">
        <v>24</v>
      </c>
      <c r="F250" s="19"/>
    </row>
    <row r="251" spans="1:6" ht="15" hidden="1">
      <c r="A251" s="23"/>
      <c r="B251" s="26"/>
      <c r="C251" s="26"/>
      <c r="D251" s="36" t="s">
        <v>107</v>
      </c>
      <c r="E251" s="36" t="s">
        <v>26</v>
      </c>
      <c r="F251" s="19">
        <v>290</v>
      </c>
    </row>
    <row r="252" spans="1:6" ht="30.75" customHeight="1" hidden="1">
      <c r="A252" s="50" t="s">
        <v>182</v>
      </c>
      <c r="B252" s="26" t="s">
        <v>105</v>
      </c>
      <c r="C252" s="26" t="s">
        <v>204</v>
      </c>
      <c r="D252" s="36"/>
      <c r="E252" s="36"/>
      <c r="F252" s="19">
        <f>F253</f>
        <v>0</v>
      </c>
    </row>
    <row r="253" spans="1:6" ht="30" hidden="1">
      <c r="A253" s="50" t="s">
        <v>205</v>
      </c>
      <c r="B253" s="26" t="s">
        <v>105</v>
      </c>
      <c r="C253" s="26" t="s">
        <v>206</v>
      </c>
      <c r="D253" s="36"/>
      <c r="E253" s="36"/>
      <c r="F253" s="19">
        <f>F254</f>
        <v>0</v>
      </c>
    </row>
    <row r="254" spans="1:6" ht="30" hidden="1">
      <c r="A254" s="23" t="s">
        <v>165</v>
      </c>
      <c r="B254" s="26" t="s">
        <v>105</v>
      </c>
      <c r="C254" s="26" t="s">
        <v>206</v>
      </c>
      <c r="D254" s="36" t="s">
        <v>5</v>
      </c>
      <c r="E254" s="36"/>
      <c r="F254" s="19">
        <f>F255</f>
        <v>0</v>
      </c>
    </row>
    <row r="255" spans="1:6" ht="30" hidden="1">
      <c r="A255" s="23" t="s">
        <v>165</v>
      </c>
      <c r="B255" s="26" t="s">
        <v>105</v>
      </c>
      <c r="C255" s="26" t="s">
        <v>206</v>
      </c>
      <c r="D255" s="36" t="s">
        <v>107</v>
      </c>
      <c r="E255" s="36" t="s">
        <v>5</v>
      </c>
      <c r="F255" s="19">
        <f>F256</f>
        <v>0</v>
      </c>
    </row>
    <row r="256" spans="1:6" ht="15" hidden="1">
      <c r="A256" s="50" t="s">
        <v>23</v>
      </c>
      <c r="B256" s="26" t="s">
        <v>105</v>
      </c>
      <c r="C256" s="26" t="s">
        <v>206</v>
      </c>
      <c r="D256" s="36" t="s">
        <v>107</v>
      </c>
      <c r="E256" s="36" t="s">
        <v>24</v>
      </c>
      <c r="F256" s="19"/>
    </row>
    <row r="257" spans="1:6" ht="18" customHeight="1">
      <c r="A257" s="51" t="s">
        <v>31</v>
      </c>
      <c r="B257" s="52" t="s">
        <v>84</v>
      </c>
      <c r="C257" s="52" t="s">
        <v>153</v>
      </c>
      <c r="D257" s="61"/>
      <c r="E257" s="61" t="s">
        <v>3</v>
      </c>
      <c r="F257" s="21">
        <f>F276+F267</f>
        <v>9674</v>
      </c>
    </row>
    <row r="258" spans="1:6" ht="47.25" hidden="1">
      <c r="A258" s="68" t="s">
        <v>71</v>
      </c>
      <c r="B258" s="55" t="s">
        <v>84</v>
      </c>
      <c r="C258" s="55" t="s">
        <v>70</v>
      </c>
      <c r="D258" s="69"/>
      <c r="E258" s="69" t="s">
        <v>3</v>
      </c>
      <c r="F258" s="56">
        <f>F259+F263</f>
        <v>0</v>
      </c>
    </row>
    <row r="259" spans="1:6" ht="15.75" hidden="1">
      <c r="A259" s="70" t="s">
        <v>69</v>
      </c>
      <c r="B259" s="54" t="s">
        <v>84</v>
      </c>
      <c r="C259" s="54" t="s">
        <v>70</v>
      </c>
      <c r="D259" s="64"/>
      <c r="E259" s="64" t="s">
        <v>3</v>
      </c>
      <c r="F259" s="65">
        <f>F260</f>
        <v>0</v>
      </c>
    </row>
    <row r="260" spans="1:6" ht="14.25" customHeight="1" hidden="1">
      <c r="A260" s="50" t="s">
        <v>4</v>
      </c>
      <c r="B260" s="26" t="s">
        <v>84</v>
      </c>
      <c r="C260" s="26" t="s">
        <v>70</v>
      </c>
      <c r="D260" s="36"/>
      <c r="E260" s="36" t="s">
        <v>5</v>
      </c>
      <c r="F260" s="19">
        <f>F261</f>
        <v>0</v>
      </c>
    </row>
    <row r="261" spans="1:6" ht="15.75" customHeight="1" hidden="1">
      <c r="A261" s="57" t="s">
        <v>35</v>
      </c>
      <c r="B261" s="26" t="s">
        <v>84</v>
      </c>
      <c r="C261" s="36" t="s">
        <v>70</v>
      </c>
      <c r="D261" s="36"/>
      <c r="E261" s="36" t="s">
        <v>10</v>
      </c>
      <c r="F261" s="19">
        <f>F262</f>
        <v>0</v>
      </c>
    </row>
    <row r="262" spans="1:6" ht="15.75" customHeight="1" hidden="1">
      <c r="A262" s="50" t="s">
        <v>36</v>
      </c>
      <c r="B262" s="26" t="s">
        <v>84</v>
      </c>
      <c r="C262" s="26" t="s">
        <v>70</v>
      </c>
      <c r="D262" s="26"/>
      <c r="E262" s="26" t="s">
        <v>18</v>
      </c>
      <c r="F262" s="66"/>
    </row>
    <row r="263" spans="1:6" ht="15.75" customHeight="1" hidden="1">
      <c r="A263" s="70" t="s">
        <v>37</v>
      </c>
      <c r="B263" s="54" t="s">
        <v>84</v>
      </c>
      <c r="C263" s="54" t="s">
        <v>70</v>
      </c>
      <c r="D263" s="64"/>
      <c r="E263" s="64" t="s">
        <v>3</v>
      </c>
      <c r="F263" s="65">
        <f>F264</f>
        <v>0</v>
      </c>
    </row>
    <row r="264" spans="1:6" ht="12.75" customHeight="1" hidden="1">
      <c r="A264" s="50" t="s">
        <v>4</v>
      </c>
      <c r="B264" s="26" t="s">
        <v>84</v>
      </c>
      <c r="C264" s="26" t="s">
        <v>70</v>
      </c>
      <c r="D264" s="36"/>
      <c r="E264" s="36" t="s">
        <v>5</v>
      </c>
      <c r="F264" s="19">
        <f>F265</f>
        <v>0</v>
      </c>
    </row>
    <row r="265" spans="1:6" ht="11.25" customHeight="1" hidden="1">
      <c r="A265" s="57" t="s">
        <v>35</v>
      </c>
      <c r="B265" s="26" t="s">
        <v>84</v>
      </c>
      <c r="C265" s="36" t="s">
        <v>70</v>
      </c>
      <c r="D265" s="36"/>
      <c r="E265" s="36" t="s">
        <v>10</v>
      </c>
      <c r="F265" s="19">
        <f>F266</f>
        <v>0</v>
      </c>
    </row>
    <row r="266" spans="1:6" ht="13.5" customHeight="1" hidden="1">
      <c r="A266" s="50" t="s">
        <v>36</v>
      </c>
      <c r="B266" s="26" t="s">
        <v>84</v>
      </c>
      <c r="C266" s="26" t="s">
        <v>70</v>
      </c>
      <c r="D266" s="26"/>
      <c r="E266" s="26" t="s">
        <v>18</v>
      </c>
      <c r="F266" s="66"/>
    </row>
    <row r="267" spans="1:6" ht="19.5" customHeight="1">
      <c r="A267" s="50" t="s">
        <v>123</v>
      </c>
      <c r="B267" s="26" t="s">
        <v>84</v>
      </c>
      <c r="C267" s="26" t="s">
        <v>174</v>
      </c>
      <c r="D267" s="26"/>
      <c r="E267" s="26"/>
      <c r="F267" s="66">
        <f>F268</f>
        <v>7228.5</v>
      </c>
    </row>
    <row r="268" spans="1:6" ht="30.75" customHeight="1">
      <c r="A268" s="50" t="s">
        <v>211</v>
      </c>
      <c r="B268" s="26" t="s">
        <v>84</v>
      </c>
      <c r="C268" s="26" t="s">
        <v>212</v>
      </c>
      <c r="D268" s="36"/>
      <c r="E268" s="36" t="s">
        <v>3</v>
      </c>
      <c r="F268" s="19">
        <f>F269+F273</f>
        <v>7228.5</v>
      </c>
    </row>
    <row r="269" spans="1:6" ht="36" customHeight="1" hidden="1">
      <c r="A269" s="50" t="s">
        <v>213</v>
      </c>
      <c r="B269" s="26" t="s">
        <v>84</v>
      </c>
      <c r="C269" s="26" t="s">
        <v>214</v>
      </c>
      <c r="D269" s="36"/>
      <c r="E269" s="36" t="s">
        <v>3</v>
      </c>
      <c r="F269" s="19">
        <f>F270</f>
        <v>0</v>
      </c>
    </row>
    <row r="270" spans="1:8" ht="30.75" customHeight="1" hidden="1">
      <c r="A270" s="59" t="s">
        <v>165</v>
      </c>
      <c r="B270" s="26" t="s">
        <v>84</v>
      </c>
      <c r="C270" s="26" t="s">
        <v>214</v>
      </c>
      <c r="D270" s="36" t="s">
        <v>5</v>
      </c>
      <c r="E270" s="36" t="s">
        <v>5</v>
      </c>
      <c r="F270" s="19">
        <f>F271</f>
        <v>0</v>
      </c>
      <c r="H270" s="8"/>
    </row>
    <row r="271" spans="1:6" s="104" customFormat="1" ht="13.5" customHeight="1" hidden="1">
      <c r="A271" s="107" t="s">
        <v>35</v>
      </c>
      <c r="B271" s="103" t="s">
        <v>84</v>
      </c>
      <c r="C271" s="103" t="s">
        <v>214</v>
      </c>
      <c r="D271" s="103" t="s">
        <v>107</v>
      </c>
      <c r="E271" s="103" t="s">
        <v>10</v>
      </c>
      <c r="F271" s="101">
        <f>F272</f>
        <v>0</v>
      </c>
    </row>
    <row r="272" spans="1:6" s="104" customFormat="1" ht="13.5" customHeight="1" hidden="1">
      <c r="A272" s="102" t="s">
        <v>36</v>
      </c>
      <c r="B272" s="103" t="s">
        <v>84</v>
      </c>
      <c r="C272" s="103" t="s">
        <v>214</v>
      </c>
      <c r="D272" s="103" t="s">
        <v>107</v>
      </c>
      <c r="E272" s="103" t="s">
        <v>18</v>
      </c>
      <c r="F272" s="101"/>
    </row>
    <row r="273" spans="1:6" s="104" customFormat="1" ht="43.5" customHeight="1">
      <c r="A273" s="102" t="s">
        <v>256</v>
      </c>
      <c r="B273" s="103" t="s">
        <v>84</v>
      </c>
      <c r="C273" s="103" t="s">
        <v>255</v>
      </c>
      <c r="D273" s="103"/>
      <c r="E273" s="103" t="s">
        <v>3</v>
      </c>
      <c r="F273" s="101">
        <f>F274</f>
        <v>7228.5</v>
      </c>
    </row>
    <row r="274" spans="1:6" s="104" customFormat="1" ht="27.75" customHeight="1">
      <c r="A274" s="105" t="s">
        <v>165</v>
      </c>
      <c r="B274" s="103" t="s">
        <v>84</v>
      </c>
      <c r="C274" s="103" t="s">
        <v>255</v>
      </c>
      <c r="D274" s="103" t="s">
        <v>5</v>
      </c>
      <c r="E274" s="103"/>
      <c r="F274" s="101">
        <f>F275</f>
        <v>7228.5</v>
      </c>
    </row>
    <row r="275" spans="1:6" s="104" customFormat="1" ht="13.5" customHeight="1" hidden="1">
      <c r="A275" s="102" t="s">
        <v>36</v>
      </c>
      <c r="B275" s="103" t="s">
        <v>84</v>
      </c>
      <c r="C275" s="103" t="s">
        <v>255</v>
      </c>
      <c r="D275" s="103" t="s">
        <v>107</v>
      </c>
      <c r="E275" s="103" t="s">
        <v>18</v>
      </c>
      <c r="F275" s="101">
        <v>7228.5</v>
      </c>
    </row>
    <row r="276" spans="1:6" ht="29.25" customHeight="1">
      <c r="A276" s="50" t="s">
        <v>168</v>
      </c>
      <c r="B276" s="26" t="s">
        <v>84</v>
      </c>
      <c r="C276" s="26" t="s">
        <v>164</v>
      </c>
      <c r="D276" s="36"/>
      <c r="E276" s="36"/>
      <c r="F276" s="19">
        <f>F281+F323</f>
        <v>2445.5</v>
      </c>
    </row>
    <row r="277" spans="1:6" ht="30" hidden="1">
      <c r="A277" s="50" t="s">
        <v>144</v>
      </c>
      <c r="B277" s="26" t="s">
        <v>84</v>
      </c>
      <c r="C277" s="26" t="s">
        <v>145</v>
      </c>
      <c r="D277" s="36"/>
      <c r="E277" s="36" t="s">
        <v>3</v>
      </c>
      <c r="F277" s="19">
        <f>F278</f>
        <v>0</v>
      </c>
    </row>
    <row r="278" spans="1:6" ht="30" hidden="1">
      <c r="A278" s="59" t="s">
        <v>115</v>
      </c>
      <c r="B278" s="26" t="s">
        <v>84</v>
      </c>
      <c r="C278" s="26" t="s">
        <v>145</v>
      </c>
      <c r="D278" s="36"/>
      <c r="E278" s="36" t="s">
        <v>3</v>
      </c>
      <c r="F278" s="19">
        <f>F279</f>
        <v>0</v>
      </c>
    </row>
    <row r="279" spans="1:6" ht="15" hidden="1">
      <c r="A279" s="50" t="s">
        <v>4</v>
      </c>
      <c r="B279" s="26" t="s">
        <v>84</v>
      </c>
      <c r="C279" s="26" t="s">
        <v>145</v>
      </c>
      <c r="D279" s="36"/>
      <c r="E279" s="36" t="s">
        <v>5</v>
      </c>
      <c r="F279" s="19">
        <f>F280</f>
        <v>0</v>
      </c>
    </row>
    <row r="280" spans="1:6" ht="15" hidden="1">
      <c r="A280" s="50" t="s">
        <v>23</v>
      </c>
      <c r="B280" s="26" t="s">
        <v>84</v>
      </c>
      <c r="C280" s="36" t="s">
        <v>145</v>
      </c>
      <c r="D280" s="36"/>
      <c r="E280" s="36" t="s">
        <v>18</v>
      </c>
      <c r="F280" s="19"/>
    </row>
    <row r="281" spans="1:7" ht="33.75" customHeight="1">
      <c r="A281" s="50" t="s">
        <v>128</v>
      </c>
      <c r="B281" s="26" t="s">
        <v>84</v>
      </c>
      <c r="C281" s="36" t="s">
        <v>154</v>
      </c>
      <c r="D281" s="36"/>
      <c r="E281" s="36"/>
      <c r="F281" s="19">
        <f>F282</f>
        <v>2445.5</v>
      </c>
      <c r="G281" s="9"/>
    </row>
    <row r="282" spans="1:6" ht="30.75" customHeight="1">
      <c r="A282" s="48" t="s">
        <v>112</v>
      </c>
      <c r="B282" s="26" t="s">
        <v>84</v>
      </c>
      <c r="C282" s="36" t="s">
        <v>155</v>
      </c>
      <c r="D282" s="36"/>
      <c r="E282" s="36"/>
      <c r="F282" s="19">
        <f>F286+F283+F321</f>
        <v>2445.5</v>
      </c>
    </row>
    <row r="283" spans="1:6" ht="15" hidden="1">
      <c r="A283" s="48" t="s">
        <v>222</v>
      </c>
      <c r="B283" s="26" t="s">
        <v>84</v>
      </c>
      <c r="C283" s="26" t="s">
        <v>221</v>
      </c>
      <c r="D283" s="36"/>
      <c r="E283" s="36"/>
      <c r="F283" s="66">
        <f>F284</f>
        <v>0</v>
      </c>
    </row>
    <row r="284" spans="1:6" ht="30" hidden="1">
      <c r="A284" s="50" t="s">
        <v>165</v>
      </c>
      <c r="B284" s="26" t="s">
        <v>84</v>
      </c>
      <c r="C284" s="26" t="s">
        <v>221</v>
      </c>
      <c r="D284" s="36" t="s">
        <v>5</v>
      </c>
      <c r="E284" s="36"/>
      <c r="F284" s="66">
        <f>F285</f>
        <v>0</v>
      </c>
    </row>
    <row r="285" spans="1:6" ht="15" hidden="1">
      <c r="A285" s="48"/>
      <c r="B285" s="26" t="s">
        <v>84</v>
      </c>
      <c r="C285" s="26"/>
      <c r="D285" s="36" t="s">
        <v>107</v>
      </c>
      <c r="E285" s="36" t="s">
        <v>18</v>
      </c>
      <c r="F285" s="66"/>
    </row>
    <row r="286" spans="1:6" ht="29.25" customHeight="1">
      <c r="A286" s="50" t="s">
        <v>133</v>
      </c>
      <c r="B286" s="26" t="s">
        <v>84</v>
      </c>
      <c r="C286" s="26" t="s">
        <v>175</v>
      </c>
      <c r="D286" s="36"/>
      <c r="E286" s="36"/>
      <c r="F286" s="19">
        <f>F287+F303+F297</f>
        <v>2445.5</v>
      </c>
    </row>
    <row r="287" spans="1:6" ht="18" customHeight="1">
      <c r="A287" s="57" t="s">
        <v>32</v>
      </c>
      <c r="B287" s="26" t="s">
        <v>84</v>
      </c>
      <c r="C287" s="26" t="s">
        <v>176</v>
      </c>
      <c r="D287" s="36"/>
      <c r="E287" s="36"/>
      <c r="F287" s="19">
        <f>F288+F295</f>
        <v>2036.8</v>
      </c>
    </row>
    <row r="288" spans="1:6" ht="33" customHeight="1">
      <c r="A288" s="73" t="s">
        <v>165</v>
      </c>
      <c r="B288" s="26" t="s">
        <v>84</v>
      </c>
      <c r="C288" s="26" t="s">
        <v>176</v>
      </c>
      <c r="D288" s="36" t="s">
        <v>5</v>
      </c>
      <c r="E288" s="36"/>
      <c r="F288" s="19">
        <f>F289+F294</f>
        <v>2036.8</v>
      </c>
    </row>
    <row r="289" spans="1:6" ht="15" hidden="1">
      <c r="A289" s="50" t="s">
        <v>4</v>
      </c>
      <c r="B289" s="26" t="s">
        <v>84</v>
      </c>
      <c r="C289" s="26" t="s">
        <v>176</v>
      </c>
      <c r="D289" s="36" t="s">
        <v>107</v>
      </c>
      <c r="E289" s="36" t="s">
        <v>5</v>
      </c>
      <c r="F289" s="19">
        <f>F290</f>
        <v>2036.8</v>
      </c>
    </row>
    <row r="290" spans="1:6" ht="15" hidden="1">
      <c r="A290" s="50" t="s">
        <v>41</v>
      </c>
      <c r="B290" s="26" t="s">
        <v>84</v>
      </c>
      <c r="C290" s="26" t="s">
        <v>176</v>
      </c>
      <c r="D290" s="36" t="s">
        <v>107</v>
      </c>
      <c r="E290" s="36" t="s">
        <v>10</v>
      </c>
      <c r="F290" s="19">
        <f>F291+F292+F293</f>
        <v>2036.8</v>
      </c>
    </row>
    <row r="291" spans="1:6" ht="15" hidden="1">
      <c r="A291" s="57" t="s">
        <v>15</v>
      </c>
      <c r="B291" s="26" t="s">
        <v>84</v>
      </c>
      <c r="C291" s="26" t="s">
        <v>176</v>
      </c>
      <c r="D291" s="36" t="s">
        <v>107</v>
      </c>
      <c r="E291" s="36" t="s">
        <v>16</v>
      </c>
      <c r="F291" s="19">
        <v>1608.1</v>
      </c>
    </row>
    <row r="292" spans="1:6" ht="15" hidden="1">
      <c r="A292" s="50" t="s">
        <v>43</v>
      </c>
      <c r="B292" s="26" t="s">
        <v>84</v>
      </c>
      <c r="C292" s="26" t="s">
        <v>176</v>
      </c>
      <c r="D292" s="36" t="s">
        <v>107</v>
      </c>
      <c r="E292" s="36" t="s">
        <v>17</v>
      </c>
      <c r="F292" s="19">
        <f>728.7-300</f>
        <v>428.70000000000005</v>
      </c>
    </row>
    <row r="293" spans="1:6" ht="15" hidden="1">
      <c r="A293" s="50" t="s">
        <v>36</v>
      </c>
      <c r="B293" s="26" t="s">
        <v>84</v>
      </c>
      <c r="C293" s="26" t="s">
        <v>176</v>
      </c>
      <c r="D293" s="36" t="s">
        <v>107</v>
      </c>
      <c r="E293" s="36" t="s">
        <v>18</v>
      </c>
      <c r="F293" s="19"/>
    </row>
    <row r="294" spans="1:6" ht="15" hidden="1">
      <c r="A294" s="50" t="s">
        <v>21</v>
      </c>
      <c r="B294" s="26" t="s">
        <v>84</v>
      </c>
      <c r="C294" s="26" t="s">
        <v>176</v>
      </c>
      <c r="D294" s="26" t="s">
        <v>107</v>
      </c>
      <c r="E294" s="18">
        <v>300</v>
      </c>
      <c r="F294" s="19"/>
    </row>
    <row r="295" spans="1:6" ht="15" hidden="1">
      <c r="A295" s="50" t="s">
        <v>167</v>
      </c>
      <c r="B295" s="26" t="s">
        <v>84</v>
      </c>
      <c r="C295" s="26" t="s">
        <v>176</v>
      </c>
      <c r="D295" s="26" t="s">
        <v>166</v>
      </c>
      <c r="E295" s="18"/>
      <c r="F295" s="19">
        <f>F296</f>
        <v>0</v>
      </c>
    </row>
    <row r="296" spans="1:6" ht="15" hidden="1">
      <c r="A296" s="50" t="s">
        <v>188</v>
      </c>
      <c r="B296" s="26" t="s">
        <v>84</v>
      </c>
      <c r="C296" s="26" t="s">
        <v>176</v>
      </c>
      <c r="D296" s="26" t="s">
        <v>187</v>
      </c>
      <c r="E296" s="18">
        <v>290</v>
      </c>
      <c r="F296" s="19"/>
    </row>
    <row r="297" spans="1:6" ht="15" customHeight="1">
      <c r="A297" s="50" t="s">
        <v>51</v>
      </c>
      <c r="B297" s="26" t="s">
        <v>84</v>
      </c>
      <c r="C297" s="26" t="s">
        <v>183</v>
      </c>
      <c r="D297" s="36"/>
      <c r="E297" s="36"/>
      <c r="F297" s="19">
        <f>F298</f>
        <v>43.7</v>
      </c>
    </row>
    <row r="298" spans="1:6" ht="30.75" customHeight="1">
      <c r="A298" s="73" t="s">
        <v>165</v>
      </c>
      <c r="B298" s="26" t="s">
        <v>84</v>
      </c>
      <c r="C298" s="26" t="s">
        <v>183</v>
      </c>
      <c r="D298" s="36" t="s">
        <v>5</v>
      </c>
      <c r="E298" s="36"/>
      <c r="F298" s="19">
        <f>F299</f>
        <v>43.7</v>
      </c>
    </row>
    <row r="299" spans="1:6" ht="14.25" customHeight="1" hidden="1">
      <c r="A299" s="50" t="s">
        <v>4</v>
      </c>
      <c r="B299" s="26" t="s">
        <v>84</v>
      </c>
      <c r="C299" s="26" t="s">
        <v>183</v>
      </c>
      <c r="D299" s="36" t="s">
        <v>107</v>
      </c>
      <c r="E299" s="36" t="s">
        <v>5</v>
      </c>
      <c r="F299" s="19">
        <f>F300</f>
        <v>43.7</v>
      </c>
    </row>
    <row r="300" spans="1:6" ht="14.25" customHeight="1" hidden="1">
      <c r="A300" s="57" t="s">
        <v>35</v>
      </c>
      <c r="B300" s="26" t="s">
        <v>84</v>
      </c>
      <c r="C300" s="26" t="s">
        <v>183</v>
      </c>
      <c r="D300" s="36" t="s">
        <v>107</v>
      </c>
      <c r="E300" s="36" t="s">
        <v>10</v>
      </c>
      <c r="F300" s="19">
        <f>F301+F302</f>
        <v>43.7</v>
      </c>
    </row>
    <row r="301" spans="1:6" ht="15" customHeight="1" hidden="1">
      <c r="A301" s="50" t="s">
        <v>43</v>
      </c>
      <c r="B301" s="26" t="s">
        <v>84</v>
      </c>
      <c r="C301" s="26" t="s">
        <v>183</v>
      </c>
      <c r="D301" s="26" t="s">
        <v>107</v>
      </c>
      <c r="E301" s="26" t="s">
        <v>17</v>
      </c>
      <c r="F301" s="66"/>
    </row>
    <row r="302" spans="1:6" ht="15" hidden="1">
      <c r="A302" s="50" t="s">
        <v>36</v>
      </c>
      <c r="B302" s="26" t="s">
        <v>84</v>
      </c>
      <c r="C302" s="26" t="s">
        <v>183</v>
      </c>
      <c r="D302" s="26" t="s">
        <v>107</v>
      </c>
      <c r="E302" s="26" t="s">
        <v>18</v>
      </c>
      <c r="F302" s="66">
        <v>43.7</v>
      </c>
    </row>
    <row r="303" spans="1:6" ht="29.25" customHeight="1">
      <c r="A303" s="50" t="s">
        <v>50</v>
      </c>
      <c r="B303" s="26" t="s">
        <v>84</v>
      </c>
      <c r="C303" s="26" t="s">
        <v>177</v>
      </c>
      <c r="D303" s="26"/>
      <c r="E303" s="26"/>
      <c r="F303" s="19">
        <f>F309+F318</f>
        <v>365</v>
      </c>
    </row>
    <row r="304" spans="1:6" ht="65.25" customHeight="1" hidden="1">
      <c r="A304" s="50" t="s">
        <v>157</v>
      </c>
      <c r="B304" s="26" t="s">
        <v>84</v>
      </c>
      <c r="C304" s="26" t="s">
        <v>177</v>
      </c>
      <c r="D304" s="26" t="s">
        <v>158</v>
      </c>
      <c r="E304" s="26" t="s">
        <v>3</v>
      </c>
      <c r="F304" s="66">
        <f>F305</f>
        <v>0</v>
      </c>
    </row>
    <row r="305" spans="1:6" ht="15" customHeight="1" hidden="1">
      <c r="A305" s="50" t="s">
        <v>4</v>
      </c>
      <c r="B305" s="26" t="s">
        <v>84</v>
      </c>
      <c r="C305" s="26" t="s">
        <v>104</v>
      </c>
      <c r="D305" s="26" t="s">
        <v>108</v>
      </c>
      <c r="E305" s="18">
        <v>200</v>
      </c>
      <c r="F305" s="66">
        <f>F306</f>
        <v>0</v>
      </c>
    </row>
    <row r="306" spans="1:6" ht="16.5" customHeight="1" hidden="1">
      <c r="A306" s="50" t="s">
        <v>34</v>
      </c>
      <c r="B306" s="26" t="s">
        <v>84</v>
      </c>
      <c r="C306" s="26" t="s">
        <v>104</v>
      </c>
      <c r="D306" s="26" t="s">
        <v>108</v>
      </c>
      <c r="E306" s="36" t="s">
        <v>6</v>
      </c>
      <c r="F306" s="66">
        <f>F307+F308</f>
        <v>0</v>
      </c>
    </row>
    <row r="307" spans="1:6" ht="16.5" customHeight="1" hidden="1">
      <c r="A307" s="50" t="s">
        <v>7</v>
      </c>
      <c r="B307" s="26" t="s">
        <v>84</v>
      </c>
      <c r="C307" s="26" t="s">
        <v>104</v>
      </c>
      <c r="D307" s="26" t="s">
        <v>108</v>
      </c>
      <c r="E307" s="36" t="s">
        <v>8</v>
      </c>
      <c r="F307" s="66"/>
    </row>
    <row r="308" spans="1:6" ht="17.25" customHeight="1" hidden="1">
      <c r="A308" s="50" t="s">
        <v>39</v>
      </c>
      <c r="B308" s="26" t="s">
        <v>84</v>
      </c>
      <c r="C308" s="26" t="s">
        <v>104</v>
      </c>
      <c r="D308" s="26" t="s">
        <v>161</v>
      </c>
      <c r="E308" s="36" t="s">
        <v>9</v>
      </c>
      <c r="F308" s="66"/>
    </row>
    <row r="309" spans="1:6" ht="33.75" customHeight="1">
      <c r="A309" s="50" t="s">
        <v>165</v>
      </c>
      <c r="B309" s="26" t="s">
        <v>84</v>
      </c>
      <c r="C309" s="26" t="s">
        <v>177</v>
      </c>
      <c r="D309" s="26" t="s">
        <v>5</v>
      </c>
      <c r="E309" s="26"/>
      <c r="F309" s="66">
        <f>F310+F315</f>
        <v>365</v>
      </c>
    </row>
    <row r="310" spans="1:6" ht="15.75" customHeight="1" hidden="1">
      <c r="A310" s="50" t="s">
        <v>4</v>
      </c>
      <c r="B310" s="26" t="s">
        <v>84</v>
      </c>
      <c r="C310" s="26" t="s">
        <v>177</v>
      </c>
      <c r="D310" s="26" t="s">
        <v>107</v>
      </c>
      <c r="E310" s="18">
        <v>200</v>
      </c>
      <c r="F310" s="66">
        <f>F311</f>
        <v>365</v>
      </c>
    </row>
    <row r="311" spans="1:6" ht="12.75" customHeight="1" hidden="1">
      <c r="A311" s="50" t="s">
        <v>41</v>
      </c>
      <c r="B311" s="26" t="s">
        <v>84</v>
      </c>
      <c r="C311" s="26" t="s">
        <v>177</v>
      </c>
      <c r="D311" s="26" t="s">
        <v>107</v>
      </c>
      <c r="E311" s="18">
        <v>220</v>
      </c>
      <c r="F311" s="66">
        <f>F313+F312+F314</f>
        <v>365</v>
      </c>
    </row>
    <row r="312" spans="1:6" ht="15" customHeight="1" hidden="1">
      <c r="A312" s="50" t="s">
        <v>11</v>
      </c>
      <c r="B312" s="26" t="s">
        <v>84</v>
      </c>
      <c r="C312" s="26" t="s">
        <v>177</v>
      </c>
      <c r="D312" s="26" t="s">
        <v>107</v>
      </c>
      <c r="E312" s="18">
        <v>222</v>
      </c>
      <c r="F312" s="66"/>
    </row>
    <row r="313" spans="1:6" ht="15" customHeight="1" hidden="1">
      <c r="A313" s="50" t="s">
        <v>43</v>
      </c>
      <c r="B313" s="26" t="s">
        <v>84</v>
      </c>
      <c r="C313" s="26" t="s">
        <v>177</v>
      </c>
      <c r="D313" s="26" t="s">
        <v>107</v>
      </c>
      <c r="E313" s="18">
        <v>225</v>
      </c>
      <c r="F313" s="66">
        <v>365</v>
      </c>
    </row>
    <row r="314" spans="1:6" ht="15" customHeight="1" hidden="1">
      <c r="A314" s="50" t="s">
        <v>36</v>
      </c>
      <c r="B314" s="26" t="s">
        <v>84</v>
      </c>
      <c r="C314" s="26" t="s">
        <v>177</v>
      </c>
      <c r="D314" s="26" t="s">
        <v>107</v>
      </c>
      <c r="E314" s="18">
        <v>226</v>
      </c>
      <c r="F314" s="66"/>
    </row>
    <row r="315" spans="1:6" ht="15" customHeight="1" hidden="1">
      <c r="A315" s="50" t="s">
        <v>21</v>
      </c>
      <c r="B315" s="26" t="s">
        <v>84</v>
      </c>
      <c r="C315" s="26" t="s">
        <v>177</v>
      </c>
      <c r="D315" s="26" t="s">
        <v>107</v>
      </c>
      <c r="E315" s="18">
        <v>300</v>
      </c>
      <c r="F315" s="66">
        <f>F316+F317</f>
        <v>0</v>
      </c>
    </row>
    <row r="316" spans="1:6" ht="15" customHeight="1" hidden="1">
      <c r="A316" s="50" t="s">
        <v>23</v>
      </c>
      <c r="B316" s="26" t="s">
        <v>84</v>
      </c>
      <c r="C316" s="26" t="s">
        <v>177</v>
      </c>
      <c r="D316" s="26" t="s">
        <v>107</v>
      </c>
      <c r="E316" s="18">
        <v>310</v>
      </c>
      <c r="F316" s="66"/>
    </row>
    <row r="317" spans="1:6" ht="15" customHeight="1" hidden="1">
      <c r="A317" s="63" t="s">
        <v>25</v>
      </c>
      <c r="B317" s="26" t="s">
        <v>84</v>
      </c>
      <c r="C317" s="26" t="s">
        <v>177</v>
      </c>
      <c r="D317" s="26" t="s">
        <v>107</v>
      </c>
      <c r="E317" s="18">
        <v>340</v>
      </c>
      <c r="F317" s="66"/>
    </row>
    <row r="318" spans="1:6" ht="15" hidden="1">
      <c r="A318" s="50" t="s">
        <v>167</v>
      </c>
      <c r="B318" s="26" t="s">
        <v>84</v>
      </c>
      <c r="C318" s="26" t="s">
        <v>177</v>
      </c>
      <c r="D318" s="36" t="s">
        <v>166</v>
      </c>
      <c r="E318" s="36"/>
      <c r="F318" s="19">
        <f>F319</f>
        <v>0</v>
      </c>
    </row>
    <row r="319" spans="1:6" ht="15" hidden="1">
      <c r="A319" s="50" t="s">
        <v>692</v>
      </c>
      <c r="B319" s="26" t="s">
        <v>84</v>
      </c>
      <c r="C319" s="26" t="s">
        <v>177</v>
      </c>
      <c r="D319" s="36" t="s">
        <v>207</v>
      </c>
      <c r="E319" s="36" t="s">
        <v>5</v>
      </c>
      <c r="F319" s="19">
        <f>F320</f>
        <v>0</v>
      </c>
    </row>
    <row r="320" spans="1:6" ht="15" customHeight="1" hidden="1">
      <c r="A320" s="50" t="s">
        <v>4</v>
      </c>
      <c r="B320" s="26" t="s">
        <v>84</v>
      </c>
      <c r="C320" s="26" t="s">
        <v>177</v>
      </c>
      <c r="D320" s="36" t="s">
        <v>207</v>
      </c>
      <c r="E320" s="36" t="s">
        <v>20</v>
      </c>
      <c r="F320" s="19"/>
    </row>
    <row r="321" spans="1:6" ht="15" customHeight="1" hidden="1">
      <c r="A321" s="50" t="s">
        <v>222</v>
      </c>
      <c r="B321" s="26" t="s">
        <v>84</v>
      </c>
      <c r="C321" s="26" t="s">
        <v>221</v>
      </c>
      <c r="D321" s="26"/>
      <c r="E321" s="26"/>
      <c r="F321" s="19">
        <f>F322</f>
        <v>0</v>
      </c>
    </row>
    <row r="322" spans="1:6" ht="30.75" customHeight="1" hidden="1">
      <c r="A322" s="50" t="s">
        <v>165</v>
      </c>
      <c r="B322" s="26" t="s">
        <v>84</v>
      </c>
      <c r="C322" s="26" t="s">
        <v>221</v>
      </c>
      <c r="D322" s="26" t="s">
        <v>5</v>
      </c>
      <c r="E322" s="26"/>
      <c r="F322" s="66"/>
    </row>
    <row r="323" spans="1:6" ht="15" customHeight="1" hidden="1">
      <c r="A323" s="50" t="s">
        <v>182</v>
      </c>
      <c r="B323" s="26" t="s">
        <v>84</v>
      </c>
      <c r="C323" s="26" t="s">
        <v>204</v>
      </c>
      <c r="D323" s="36"/>
      <c r="E323" s="36"/>
      <c r="F323" s="19">
        <f>F324</f>
        <v>0</v>
      </c>
    </row>
    <row r="324" spans="1:6" ht="30" customHeight="1" hidden="1">
      <c r="A324" s="50" t="s">
        <v>205</v>
      </c>
      <c r="B324" s="26" t="s">
        <v>84</v>
      </c>
      <c r="C324" s="26" t="s">
        <v>206</v>
      </c>
      <c r="D324" s="36"/>
      <c r="E324" s="36"/>
      <c r="F324" s="19">
        <f>F325</f>
        <v>0</v>
      </c>
    </row>
    <row r="325" spans="1:6" ht="36" customHeight="1" hidden="1">
      <c r="A325" s="23" t="s">
        <v>165</v>
      </c>
      <c r="B325" s="26" t="s">
        <v>84</v>
      </c>
      <c r="C325" s="26" t="s">
        <v>206</v>
      </c>
      <c r="D325" s="36" t="s">
        <v>5</v>
      </c>
      <c r="E325" s="36"/>
      <c r="F325" s="19">
        <f>F326</f>
        <v>0</v>
      </c>
    </row>
    <row r="326" spans="1:6" ht="31.5" customHeight="1" hidden="1">
      <c r="A326" s="23" t="s">
        <v>165</v>
      </c>
      <c r="B326" s="26" t="s">
        <v>84</v>
      </c>
      <c r="C326" s="26" t="s">
        <v>206</v>
      </c>
      <c r="D326" s="36" t="s">
        <v>107</v>
      </c>
      <c r="E326" s="36" t="s">
        <v>5</v>
      </c>
      <c r="F326" s="19">
        <f>F327</f>
        <v>0</v>
      </c>
    </row>
    <row r="327" spans="1:6" ht="15" customHeight="1" hidden="1">
      <c r="A327" s="50" t="s">
        <v>23</v>
      </c>
      <c r="B327" s="26" t="s">
        <v>84</v>
      </c>
      <c r="C327" s="26" t="s">
        <v>206</v>
      </c>
      <c r="D327" s="36" t="s">
        <v>107</v>
      </c>
      <c r="E327" s="36" t="s">
        <v>24</v>
      </c>
      <c r="F327" s="19"/>
    </row>
    <row r="328" spans="1:6" ht="15" customHeight="1" hidden="1">
      <c r="A328" s="51" t="s">
        <v>685</v>
      </c>
      <c r="B328" s="52" t="s">
        <v>686</v>
      </c>
      <c r="C328" s="52" t="s">
        <v>153</v>
      </c>
      <c r="D328" s="52"/>
      <c r="E328" s="52" t="s">
        <v>3</v>
      </c>
      <c r="F328" s="67">
        <f>F329</f>
        <v>0</v>
      </c>
    </row>
    <row r="329" spans="1:6" ht="26.25" customHeight="1" hidden="1">
      <c r="A329" s="51" t="s">
        <v>687</v>
      </c>
      <c r="B329" s="52" t="s">
        <v>688</v>
      </c>
      <c r="C329" s="52" t="s">
        <v>153</v>
      </c>
      <c r="D329" s="52"/>
      <c r="E329" s="52" t="s">
        <v>3</v>
      </c>
      <c r="F329" s="67">
        <f>F330</f>
        <v>0</v>
      </c>
    </row>
    <row r="330" spans="1:6" ht="15" customHeight="1" hidden="1">
      <c r="A330" s="50" t="s">
        <v>168</v>
      </c>
      <c r="B330" s="26" t="s">
        <v>688</v>
      </c>
      <c r="C330" s="26" t="s">
        <v>164</v>
      </c>
      <c r="D330" s="26"/>
      <c r="E330" s="26"/>
      <c r="F330" s="66">
        <f>F331</f>
        <v>0</v>
      </c>
    </row>
    <row r="331" spans="1:6" ht="27" customHeight="1" hidden="1">
      <c r="A331" s="50" t="s">
        <v>128</v>
      </c>
      <c r="B331" s="26" t="s">
        <v>688</v>
      </c>
      <c r="C331" s="26" t="s">
        <v>154</v>
      </c>
      <c r="D331" s="26"/>
      <c r="E331" s="26" t="s">
        <v>3</v>
      </c>
      <c r="F331" s="66">
        <f>F332</f>
        <v>0</v>
      </c>
    </row>
    <row r="332" spans="1:6" ht="30.75" customHeight="1" hidden="1">
      <c r="A332" s="48" t="s">
        <v>112</v>
      </c>
      <c r="B332" s="26" t="s">
        <v>688</v>
      </c>
      <c r="C332" s="26" t="s">
        <v>155</v>
      </c>
      <c r="D332" s="26"/>
      <c r="E332" s="26" t="s">
        <v>3</v>
      </c>
      <c r="F332" s="66">
        <f>F333+F335</f>
        <v>0</v>
      </c>
    </row>
    <row r="333" spans="1:6" ht="15" customHeight="1" hidden="1">
      <c r="A333" s="74" t="s">
        <v>136</v>
      </c>
      <c r="B333" s="26" t="s">
        <v>688</v>
      </c>
      <c r="C333" s="26" t="s">
        <v>184</v>
      </c>
      <c r="D333" s="26"/>
      <c r="E333" s="26" t="s">
        <v>3</v>
      </c>
      <c r="F333" s="66">
        <f>F334</f>
        <v>0</v>
      </c>
    </row>
    <row r="334" spans="1:6" ht="29.25" customHeight="1" hidden="1">
      <c r="A334" s="50" t="s">
        <v>165</v>
      </c>
      <c r="B334" s="26" t="s">
        <v>688</v>
      </c>
      <c r="C334" s="26" t="s">
        <v>184</v>
      </c>
      <c r="D334" s="26" t="s">
        <v>5</v>
      </c>
      <c r="E334" s="26" t="s">
        <v>3</v>
      </c>
      <c r="F334" s="66"/>
    </row>
    <row r="335" spans="1:6" ht="15" customHeight="1" hidden="1">
      <c r="A335" s="50"/>
      <c r="B335" s="26"/>
      <c r="C335" s="26"/>
      <c r="D335" s="36"/>
      <c r="E335" s="36"/>
      <c r="F335" s="66"/>
    </row>
    <row r="336" spans="1:6" ht="15" customHeight="1" hidden="1">
      <c r="A336" s="50"/>
      <c r="B336" s="26"/>
      <c r="C336" s="26"/>
      <c r="D336" s="36"/>
      <c r="E336" s="36"/>
      <c r="F336" s="66"/>
    </row>
    <row r="337" spans="1:6" ht="15" customHeight="1" hidden="1">
      <c r="A337" s="50"/>
      <c r="B337" s="26"/>
      <c r="C337" s="26"/>
      <c r="D337" s="36"/>
      <c r="E337" s="36"/>
      <c r="F337" s="66"/>
    </row>
    <row r="338" spans="1:6" ht="15" customHeight="1">
      <c r="A338" s="51" t="s">
        <v>264</v>
      </c>
      <c r="B338" s="52" t="s">
        <v>265</v>
      </c>
      <c r="C338" s="52" t="s">
        <v>153</v>
      </c>
      <c r="D338" s="52"/>
      <c r="E338" s="52" t="s">
        <v>3</v>
      </c>
      <c r="F338" s="67">
        <f>F339</f>
        <v>117.4</v>
      </c>
    </row>
    <row r="339" spans="1:6" ht="26.25" customHeight="1">
      <c r="A339" s="51" t="s">
        <v>267</v>
      </c>
      <c r="B339" s="52" t="s">
        <v>266</v>
      </c>
      <c r="C339" s="52" t="s">
        <v>153</v>
      </c>
      <c r="D339" s="52"/>
      <c r="E339" s="52" t="s">
        <v>3</v>
      </c>
      <c r="F339" s="67">
        <f>F340</f>
        <v>117.4</v>
      </c>
    </row>
    <row r="340" spans="1:6" ht="15" customHeight="1">
      <c r="A340" s="50" t="s">
        <v>168</v>
      </c>
      <c r="B340" s="26" t="s">
        <v>266</v>
      </c>
      <c r="C340" s="26" t="s">
        <v>164</v>
      </c>
      <c r="D340" s="26"/>
      <c r="E340" s="26"/>
      <c r="F340" s="66">
        <f>F341</f>
        <v>117.4</v>
      </c>
    </row>
    <row r="341" spans="1:6" ht="27" customHeight="1">
      <c r="A341" s="50" t="s">
        <v>128</v>
      </c>
      <c r="B341" s="26" t="s">
        <v>266</v>
      </c>
      <c r="C341" s="26" t="s">
        <v>154</v>
      </c>
      <c r="D341" s="26"/>
      <c r="E341" s="26" t="s">
        <v>3</v>
      </c>
      <c r="F341" s="66">
        <f>F342</f>
        <v>117.4</v>
      </c>
    </row>
    <row r="342" spans="1:6" ht="26.25" customHeight="1">
      <c r="A342" s="48" t="s">
        <v>112</v>
      </c>
      <c r="B342" s="26" t="s">
        <v>266</v>
      </c>
      <c r="C342" s="26" t="s">
        <v>155</v>
      </c>
      <c r="D342" s="26"/>
      <c r="E342" s="26" t="s">
        <v>3</v>
      </c>
      <c r="F342" s="66">
        <f>F343+F345</f>
        <v>117.4</v>
      </c>
    </row>
    <row r="343" spans="1:6" ht="15" customHeight="1">
      <c r="A343" s="74" t="s">
        <v>113</v>
      </c>
      <c r="B343" s="26" t="s">
        <v>266</v>
      </c>
      <c r="C343" s="26" t="s">
        <v>156</v>
      </c>
      <c r="D343" s="26"/>
      <c r="E343" s="26" t="s">
        <v>3</v>
      </c>
      <c r="F343" s="66">
        <f>F344</f>
        <v>87.4</v>
      </c>
    </row>
    <row r="344" spans="1:6" ht="29.25" customHeight="1">
      <c r="A344" s="50" t="s">
        <v>165</v>
      </c>
      <c r="B344" s="26" t="s">
        <v>266</v>
      </c>
      <c r="C344" s="26" t="s">
        <v>156</v>
      </c>
      <c r="D344" s="26" t="s">
        <v>5</v>
      </c>
      <c r="E344" s="26" t="s">
        <v>3</v>
      </c>
      <c r="F344" s="66">
        <f>65.4+22</f>
        <v>87.4</v>
      </c>
    </row>
    <row r="345" spans="1:6" ht="29.25" customHeight="1">
      <c r="A345" s="74" t="s">
        <v>120</v>
      </c>
      <c r="B345" s="49" t="s">
        <v>266</v>
      </c>
      <c r="C345" s="26" t="s">
        <v>178</v>
      </c>
      <c r="D345" s="49"/>
      <c r="E345" s="26" t="s">
        <v>3</v>
      </c>
      <c r="F345" s="66">
        <f>F346</f>
        <v>30</v>
      </c>
    </row>
    <row r="346" spans="1:6" ht="25.5" customHeight="1">
      <c r="A346" s="50" t="s">
        <v>165</v>
      </c>
      <c r="B346" s="26" t="s">
        <v>266</v>
      </c>
      <c r="C346" s="26" t="s">
        <v>178</v>
      </c>
      <c r="D346" s="26" t="s">
        <v>5</v>
      </c>
      <c r="E346" s="26"/>
      <c r="F346" s="19">
        <v>30</v>
      </c>
    </row>
    <row r="347" spans="1:6" ht="20.25" customHeight="1">
      <c r="A347" s="51" t="s">
        <v>61</v>
      </c>
      <c r="B347" s="52" t="s">
        <v>91</v>
      </c>
      <c r="C347" s="52" t="s">
        <v>153</v>
      </c>
      <c r="D347" s="52"/>
      <c r="E347" s="52" t="s">
        <v>3</v>
      </c>
      <c r="F347" s="67">
        <f>F348</f>
        <v>12402.34</v>
      </c>
    </row>
    <row r="348" spans="1:6" ht="18.75" customHeight="1">
      <c r="A348" s="51" t="s">
        <v>29</v>
      </c>
      <c r="B348" s="52" t="s">
        <v>85</v>
      </c>
      <c r="C348" s="52" t="s">
        <v>153</v>
      </c>
      <c r="D348" s="52"/>
      <c r="E348" s="52" t="s">
        <v>3</v>
      </c>
      <c r="F348" s="67">
        <f>F349+F370</f>
        <v>12402.34</v>
      </c>
    </row>
    <row r="349" spans="1:6" ht="27.75" customHeight="1">
      <c r="A349" s="50" t="s">
        <v>168</v>
      </c>
      <c r="B349" s="26" t="s">
        <v>85</v>
      </c>
      <c r="C349" s="26" t="s">
        <v>154</v>
      </c>
      <c r="D349" s="26"/>
      <c r="E349" s="26"/>
      <c r="F349" s="66">
        <f>F350</f>
        <v>10009.6</v>
      </c>
    </row>
    <row r="350" spans="1:6" ht="34.5" customHeight="1">
      <c r="A350" s="50" t="s">
        <v>128</v>
      </c>
      <c r="B350" s="26" t="s">
        <v>85</v>
      </c>
      <c r="C350" s="26" t="s">
        <v>155</v>
      </c>
      <c r="D350" s="26"/>
      <c r="E350" s="26" t="s">
        <v>3</v>
      </c>
      <c r="F350" s="66">
        <f>F351</f>
        <v>10009.6</v>
      </c>
    </row>
    <row r="351" spans="1:6" ht="30.75" customHeight="1">
      <c r="A351" s="48" t="s">
        <v>112</v>
      </c>
      <c r="B351" s="26" t="s">
        <v>85</v>
      </c>
      <c r="C351" s="26" t="s">
        <v>178</v>
      </c>
      <c r="D351" s="26"/>
      <c r="E351" s="26" t="s">
        <v>3</v>
      </c>
      <c r="F351" s="66">
        <f>F352</f>
        <v>10009.6</v>
      </c>
    </row>
    <row r="352" spans="1:6" ht="32.25" customHeight="1">
      <c r="A352" s="74" t="s">
        <v>120</v>
      </c>
      <c r="B352" s="26" t="s">
        <v>85</v>
      </c>
      <c r="C352" s="26" t="s">
        <v>178</v>
      </c>
      <c r="D352" s="26"/>
      <c r="E352" s="26" t="s">
        <v>3</v>
      </c>
      <c r="F352" s="66">
        <f>F353+F358+F368</f>
        <v>10009.6</v>
      </c>
    </row>
    <row r="353" spans="1:6" ht="59.25" customHeight="1">
      <c r="A353" s="50" t="s">
        <v>157</v>
      </c>
      <c r="B353" s="26" t="s">
        <v>85</v>
      </c>
      <c r="C353" s="26" t="s">
        <v>178</v>
      </c>
      <c r="D353" s="26" t="s">
        <v>158</v>
      </c>
      <c r="E353" s="26" t="s">
        <v>3</v>
      </c>
      <c r="F353" s="66">
        <f>F354</f>
        <v>8645.9</v>
      </c>
    </row>
    <row r="354" spans="1:6" ht="15.75" customHeight="1" hidden="1">
      <c r="A354" s="57" t="s">
        <v>4</v>
      </c>
      <c r="B354" s="26" t="s">
        <v>85</v>
      </c>
      <c r="C354" s="26" t="s">
        <v>178</v>
      </c>
      <c r="D354" s="26" t="s">
        <v>119</v>
      </c>
      <c r="E354" s="26" t="s">
        <v>5</v>
      </c>
      <c r="F354" s="66">
        <f>F355</f>
        <v>8645.9</v>
      </c>
    </row>
    <row r="355" spans="1:6" ht="15" customHeight="1" hidden="1">
      <c r="A355" s="50" t="s">
        <v>34</v>
      </c>
      <c r="B355" s="26" t="s">
        <v>85</v>
      </c>
      <c r="C355" s="26" t="s">
        <v>178</v>
      </c>
      <c r="D355" s="26" t="s">
        <v>119</v>
      </c>
      <c r="E355" s="18">
        <v>210</v>
      </c>
      <c r="F355" s="66">
        <f>F356+F357</f>
        <v>8645.9</v>
      </c>
    </row>
    <row r="356" spans="1:6" ht="15" customHeight="1" hidden="1">
      <c r="A356" s="50" t="s">
        <v>7</v>
      </c>
      <c r="B356" s="26" t="s">
        <v>85</v>
      </c>
      <c r="C356" s="26" t="s">
        <v>178</v>
      </c>
      <c r="D356" s="26" t="s">
        <v>119</v>
      </c>
      <c r="E356" s="18">
        <v>211</v>
      </c>
      <c r="F356" s="66">
        <v>6640.5</v>
      </c>
    </row>
    <row r="357" spans="1:6" ht="14.25" customHeight="1" hidden="1">
      <c r="A357" s="50" t="s">
        <v>33</v>
      </c>
      <c r="B357" s="26" t="s">
        <v>85</v>
      </c>
      <c r="C357" s="26" t="s">
        <v>178</v>
      </c>
      <c r="D357" s="26" t="s">
        <v>181</v>
      </c>
      <c r="E357" s="18">
        <v>213</v>
      </c>
      <c r="F357" s="66">
        <v>2005.4</v>
      </c>
    </row>
    <row r="358" spans="1:6" ht="29.25" customHeight="1">
      <c r="A358" s="50" t="s">
        <v>165</v>
      </c>
      <c r="B358" s="49" t="s">
        <v>85</v>
      </c>
      <c r="C358" s="26" t="s">
        <v>178</v>
      </c>
      <c r="D358" s="49" t="s">
        <v>5</v>
      </c>
      <c r="E358" s="26" t="s">
        <v>3</v>
      </c>
      <c r="F358" s="66">
        <f>F359+F365</f>
        <v>1363.7000000000003</v>
      </c>
    </row>
    <row r="359" spans="1:6" ht="14.25" customHeight="1" hidden="1">
      <c r="A359" s="50" t="s">
        <v>4</v>
      </c>
      <c r="B359" s="49" t="s">
        <v>85</v>
      </c>
      <c r="C359" s="26" t="s">
        <v>178</v>
      </c>
      <c r="D359" s="49" t="s">
        <v>107</v>
      </c>
      <c r="E359" s="18">
        <v>200</v>
      </c>
      <c r="F359" s="66">
        <f>F360+F364</f>
        <v>1061.3000000000002</v>
      </c>
    </row>
    <row r="360" spans="1:6" ht="14.25" customHeight="1" hidden="1">
      <c r="A360" s="50" t="s">
        <v>41</v>
      </c>
      <c r="B360" s="49" t="s">
        <v>85</v>
      </c>
      <c r="C360" s="26" t="s">
        <v>178</v>
      </c>
      <c r="D360" s="49" t="s">
        <v>107</v>
      </c>
      <c r="E360" s="18">
        <v>220</v>
      </c>
      <c r="F360" s="66">
        <f>F361+F362+F363</f>
        <v>1061.3000000000002</v>
      </c>
    </row>
    <row r="361" spans="1:6" ht="15" hidden="1">
      <c r="A361" s="50" t="s">
        <v>42</v>
      </c>
      <c r="B361" s="49" t="s">
        <v>85</v>
      </c>
      <c r="C361" s="26" t="s">
        <v>178</v>
      </c>
      <c r="D361" s="49" t="s">
        <v>107</v>
      </c>
      <c r="E361" s="18">
        <v>223</v>
      </c>
      <c r="F361" s="66"/>
    </row>
    <row r="362" spans="1:6" ht="15" hidden="1">
      <c r="A362" s="50"/>
      <c r="B362" s="49" t="s">
        <v>85</v>
      </c>
      <c r="C362" s="26" t="s">
        <v>178</v>
      </c>
      <c r="D362" s="49" t="s">
        <v>107</v>
      </c>
      <c r="E362" s="18">
        <v>225</v>
      </c>
      <c r="F362" s="66">
        <f>1363.7-302.4</f>
        <v>1061.3000000000002</v>
      </c>
    </row>
    <row r="363" spans="1:6" ht="15" hidden="1">
      <c r="A363" s="50" t="s">
        <v>36</v>
      </c>
      <c r="B363" s="49" t="s">
        <v>85</v>
      </c>
      <c r="C363" s="26" t="s">
        <v>178</v>
      </c>
      <c r="D363" s="49" t="s">
        <v>107</v>
      </c>
      <c r="E363" s="18">
        <v>226</v>
      </c>
      <c r="F363" s="66"/>
    </row>
    <row r="364" spans="1:6" ht="15" hidden="1">
      <c r="A364" s="50" t="s">
        <v>19</v>
      </c>
      <c r="B364" s="49" t="s">
        <v>85</v>
      </c>
      <c r="C364" s="26" t="s">
        <v>178</v>
      </c>
      <c r="D364" s="49" t="s">
        <v>107</v>
      </c>
      <c r="E364" s="18">
        <v>290</v>
      </c>
      <c r="F364" s="66"/>
    </row>
    <row r="365" spans="1:6" ht="14.25" customHeight="1" hidden="1">
      <c r="A365" s="50" t="s">
        <v>21</v>
      </c>
      <c r="B365" s="49" t="s">
        <v>85</v>
      </c>
      <c r="C365" s="26" t="s">
        <v>178</v>
      </c>
      <c r="D365" s="49" t="s">
        <v>107</v>
      </c>
      <c r="E365" s="26" t="s">
        <v>22</v>
      </c>
      <c r="F365" s="66">
        <f>F366+F367</f>
        <v>302.4</v>
      </c>
    </row>
    <row r="366" spans="1:6" ht="15" hidden="1">
      <c r="A366" s="50" t="s">
        <v>23</v>
      </c>
      <c r="B366" s="26" t="s">
        <v>85</v>
      </c>
      <c r="C366" s="26" t="s">
        <v>178</v>
      </c>
      <c r="D366" s="26" t="s">
        <v>107</v>
      </c>
      <c r="E366" s="26" t="s">
        <v>24</v>
      </c>
      <c r="F366" s="19"/>
    </row>
    <row r="367" spans="1:6" ht="15" hidden="1">
      <c r="A367" s="63" t="s">
        <v>25</v>
      </c>
      <c r="B367" s="26" t="s">
        <v>85</v>
      </c>
      <c r="C367" s="26" t="s">
        <v>178</v>
      </c>
      <c r="D367" s="26" t="s">
        <v>693</v>
      </c>
      <c r="E367" s="26" t="s">
        <v>26</v>
      </c>
      <c r="F367" s="19">
        <v>302.4</v>
      </c>
    </row>
    <row r="368" spans="1:6" ht="15" hidden="1">
      <c r="A368" s="50" t="s">
        <v>167</v>
      </c>
      <c r="B368" s="49" t="s">
        <v>85</v>
      </c>
      <c r="C368" s="26" t="s">
        <v>178</v>
      </c>
      <c r="D368" s="49" t="s">
        <v>166</v>
      </c>
      <c r="E368" s="26"/>
      <c r="F368" s="19">
        <f>F369</f>
        <v>0</v>
      </c>
    </row>
    <row r="369" spans="1:6" ht="15" hidden="1">
      <c r="A369" s="50" t="s">
        <v>692</v>
      </c>
      <c r="B369" s="49" t="s">
        <v>85</v>
      </c>
      <c r="C369" s="26" t="s">
        <v>178</v>
      </c>
      <c r="D369" s="26" t="s">
        <v>207</v>
      </c>
      <c r="E369" s="26" t="s">
        <v>20</v>
      </c>
      <c r="F369" s="19"/>
    </row>
    <row r="370" spans="1:6" ht="30">
      <c r="A370" s="50" t="s">
        <v>182</v>
      </c>
      <c r="B370" s="26" t="s">
        <v>85</v>
      </c>
      <c r="C370" s="26" t="s">
        <v>204</v>
      </c>
      <c r="D370" s="36"/>
      <c r="E370" s="36"/>
      <c r="F370" s="19">
        <f>F371</f>
        <v>2392.7400000000002</v>
      </c>
    </row>
    <row r="371" spans="1:6" ht="30">
      <c r="A371" s="50" t="s">
        <v>205</v>
      </c>
      <c r="B371" s="26" t="s">
        <v>85</v>
      </c>
      <c r="C371" s="26" t="s">
        <v>206</v>
      </c>
      <c r="D371" s="36"/>
      <c r="E371" s="36"/>
      <c r="F371" s="19">
        <f>F372</f>
        <v>2392.7400000000002</v>
      </c>
    </row>
    <row r="372" spans="1:6" ht="30">
      <c r="A372" s="23" t="s">
        <v>165</v>
      </c>
      <c r="B372" s="49" t="s">
        <v>85</v>
      </c>
      <c r="C372" s="26" t="s">
        <v>206</v>
      </c>
      <c r="D372" s="36" t="s">
        <v>5</v>
      </c>
      <c r="E372" s="36"/>
      <c r="F372" s="19">
        <f>F373</f>
        <v>2392.7400000000002</v>
      </c>
    </row>
    <row r="373" spans="1:6" ht="30" hidden="1">
      <c r="A373" s="23" t="s">
        <v>165</v>
      </c>
      <c r="B373" s="49" t="s">
        <v>85</v>
      </c>
      <c r="C373" s="26" t="s">
        <v>206</v>
      </c>
      <c r="D373" s="36" t="s">
        <v>107</v>
      </c>
      <c r="E373" s="36" t="s">
        <v>5</v>
      </c>
      <c r="F373" s="19">
        <f>F374</f>
        <v>2392.7400000000002</v>
      </c>
    </row>
    <row r="374" spans="1:6" ht="15" hidden="1">
      <c r="A374" s="50" t="s">
        <v>23</v>
      </c>
      <c r="B374" s="49" t="s">
        <v>85</v>
      </c>
      <c r="C374" s="26" t="s">
        <v>206</v>
      </c>
      <c r="D374" s="36" t="s">
        <v>107</v>
      </c>
      <c r="E374" s="36" t="s">
        <v>24</v>
      </c>
      <c r="F374" s="19">
        <f>2278.8*1.05</f>
        <v>2392.7400000000002</v>
      </c>
    </row>
    <row r="375" spans="1:6" ht="15.75" hidden="1">
      <c r="A375" s="17" t="s">
        <v>456</v>
      </c>
      <c r="B375" s="52" t="s">
        <v>457</v>
      </c>
      <c r="C375" s="52" t="s">
        <v>153</v>
      </c>
      <c r="D375" s="52"/>
      <c r="E375" s="52"/>
      <c r="F375" s="67">
        <f aca="true" t="shared" si="9" ref="F375:F381">F376</f>
        <v>0</v>
      </c>
    </row>
    <row r="376" spans="1:6" ht="15.75" hidden="1">
      <c r="A376" s="17" t="s">
        <v>458</v>
      </c>
      <c r="B376" s="52" t="s">
        <v>459</v>
      </c>
      <c r="C376" s="52" t="s">
        <v>153</v>
      </c>
      <c r="D376" s="52"/>
      <c r="E376" s="52"/>
      <c r="F376" s="67">
        <f t="shared" si="9"/>
        <v>0</v>
      </c>
    </row>
    <row r="377" spans="1:6" ht="30" hidden="1">
      <c r="A377" s="71" t="s">
        <v>182</v>
      </c>
      <c r="B377" s="26" t="s">
        <v>459</v>
      </c>
      <c r="C377" s="26" t="s">
        <v>164</v>
      </c>
      <c r="D377" s="52"/>
      <c r="E377" s="26" t="s">
        <v>3</v>
      </c>
      <c r="F377" s="66">
        <f t="shared" si="9"/>
        <v>0</v>
      </c>
    </row>
    <row r="378" spans="1:6" ht="30" hidden="1">
      <c r="A378" s="71" t="s">
        <v>128</v>
      </c>
      <c r="B378" s="26" t="s">
        <v>459</v>
      </c>
      <c r="C378" s="26" t="s">
        <v>154</v>
      </c>
      <c r="D378" s="55"/>
      <c r="E378" s="26" t="s">
        <v>3</v>
      </c>
      <c r="F378" s="66">
        <f t="shared" si="9"/>
        <v>0</v>
      </c>
    </row>
    <row r="379" spans="1:6" ht="30" hidden="1">
      <c r="A379" s="71" t="s">
        <v>112</v>
      </c>
      <c r="B379" s="26" t="s">
        <v>459</v>
      </c>
      <c r="C379" s="26" t="s">
        <v>155</v>
      </c>
      <c r="D379" s="55"/>
      <c r="E379" s="26"/>
      <c r="F379" s="66">
        <f t="shared" si="9"/>
        <v>0</v>
      </c>
    </row>
    <row r="380" spans="1:6" ht="15" hidden="1">
      <c r="A380" s="23" t="s">
        <v>476</v>
      </c>
      <c r="B380" s="26" t="s">
        <v>459</v>
      </c>
      <c r="C380" s="26" t="s">
        <v>477</v>
      </c>
      <c r="D380" s="26"/>
      <c r="E380" s="26" t="s">
        <v>3</v>
      </c>
      <c r="F380" s="66">
        <f t="shared" si="9"/>
        <v>0</v>
      </c>
    </row>
    <row r="381" spans="1:6" ht="15" hidden="1">
      <c r="A381" s="50" t="s">
        <v>167</v>
      </c>
      <c r="B381" s="26" t="s">
        <v>459</v>
      </c>
      <c r="C381" s="26" t="s">
        <v>477</v>
      </c>
      <c r="D381" s="26" t="s">
        <v>166</v>
      </c>
      <c r="E381" s="26" t="s">
        <v>3</v>
      </c>
      <c r="F381" s="66">
        <f t="shared" si="9"/>
        <v>0</v>
      </c>
    </row>
    <row r="382" spans="1:6" ht="15" hidden="1">
      <c r="A382" s="50"/>
      <c r="B382" s="26" t="s">
        <v>459</v>
      </c>
      <c r="C382" s="26" t="s">
        <v>477</v>
      </c>
      <c r="D382" s="26" t="s">
        <v>187</v>
      </c>
      <c r="E382" s="18"/>
      <c r="F382" s="66"/>
    </row>
    <row r="383" spans="1:6" ht="15.75">
      <c r="A383" s="17" t="s">
        <v>431</v>
      </c>
      <c r="B383" s="52" t="s">
        <v>430</v>
      </c>
      <c r="C383" s="52" t="s">
        <v>153</v>
      </c>
      <c r="D383" s="52"/>
      <c r="E383" s="52"/>
      <c r="F383" s="67">
        <f>F384</f>
        <v>68.5</v>
      </c>
    </row>
    <row r="384" spans="1:6" ht="17.25" customHeight="1">
      <c r="A384" s="174" t="s">
        <v>433</v>
      </c>
      <c r="B384" s="52" t="s">
        <v>432</v>
      </c>
      <c r="C384" s="52" t="s">
        <v>153</v>
      </c>
      <c r="D384" s="52"/>
      <c r="E384" s="52"/>
      <c r="F384" s="67">
        <f>F385+F389</f>
        <v>68.5</v>
      </c>
    </row>
    <row r="385" spans="1:6" ht="28.5" customHeight="1">
      <c r="A385" s="23" t="s">
        <v>434</v>
      </c>
      <c r="B385" s="26" t="s">
        <v>432</v>
      </c>
      <c r="C385" s="26" t="s">
        <v>435</v>
      </c>
      <c r="D385" s="26"/>
      <c r="E385" s="26"/>
      <c r="F385" s="66">
        <f>F386</f>
        <v>68.5</v>
      </c>
    </row>
    <row r="386" spans="1:6" ht="30.75" customHeight="1">
      <c r="A386" s="23" t="s">
        <v>125</v>
      </c>
      <c r="B386" s="26" t="s">
        <v>432</v>
      </c>
      <c r="C386" s="26" t="s">
        <v>436</v>
      </c>
      <c r="D386" s="26"/>
      <c r="E386" s="26"/>
      <c r="F386" s="66">
        <f>F387</f>
        <v>68.5</v>
      </c>
    </row>
    <row r="387" spans="1:6" ht="15">
      <c r="A387" s="23" t="s">
        <v>438</v>
      </c>
      <c r="B387" s="26" t="s">
        <v>432</v>
      </c>
      <c r="C387" s="26" t="s">
        <v>437</v>
      </c>
      <c r="D387" s="26"/>
      <c r="E387" s="26"/>
      <c r="F387" s="66">
        <f>F388</f>
        <v>68.5</v>
      </c>
    </row>
    <row r="388" spans="1:6" ht="30">
      <c r="A388" s="50" t="s">
        <v>165</v>
      </c>
      <c r="B388" s="26" t="s">
        <v>432</v>
      </c>
      <c r="C388" s="26" t="s">
        <v>437</v>
      </c>
      <c r="D388" s="26" t="s">
        <v>5</v>
      </c>
      <c r="E388" s="26" t="s">
        <v>18</v>
      </c>
      <c r="F388" s="19">
        <v>68.5</v>
      </c>
    </row>
    <row r="389" spans="1:6" ht="15.75" hidden="1">
      <c r="A389" s="17" t="s">
        <v>235</v>
      </c>
      <c r="B389" s="52" t="s">
        <v>236</v>
      </c>
      <c r="C389" s="52" t="s">
        <v>153</v>
      </c>
      <c r="D389" s="52"/>
      <c r="E389" s="52"/>
      <c r="F389" s="67">
        <f>F390</f>
        <v>0</v>
      </c>
    </row>
    <row r="390" spans="1:6" ht="15.75" hidden="1">
      <c r="A390" s="17" t="s">
        <v>237</v>
      </c>
      <c r="B390" s="52" t="s">
        <v>238</v>
      </c>
      <c r="C390" s="52" t="s">
        <v>153</v>
      </c>
      <c r="D390" s="52"/>
      <c r="E390" s="52"/>
      <c r="F390" s="67">
        <f>F391+F395</f>
        <v>0</v>
      </c>
    </row>
    <row r="391" spans="1:6" ht="30" hidden="1">
      <c r="A391" s="23" t="s">
        <v>251</v>
      </c>
      <c r="B391" s="26" t="s">
        <v>238</v>
      </c>
      <c r="C391" s="26" t="s">
        <v>253</v>
      </c>
      <c r="D391" s="26"/>
      <c r="E391" s="26"/>
      <c r="F391" s="66">
        <f>F392</f>
        <v>0</v>
      </c>
    </row>
    <row r="392" spans="1:6" ht="30" hidden="1">
      <c r="A392" s="23" t="s">
        <v>252</v>
      </c>
      <c r="B392" s="26" t="s">
        <v>238</v>
      </c>
      <c r="C392" s="26" t="s">
        <v>250</v>
      </c>
      <c r="D392" s="26"/>
      <c r="E392" s="26"/>
      <c r="F392" s="66">
        <f>F393</f>
        <v>0</v>
      </c>
    </row>
    <row r="393" spans="1:6" ht="30" hidden="1">
      <c r="A393" s="23" t="s">
        <v>201</v>
      </c>
      <c r="B393" s="26" t="s">
        <v>238</v>
      </c>
      <c r="C393" s="26" t="s">
        <v>250</v>
      </c>
      <c r="D393" s="26" t="s">
        <v>185</v>
      </c>
      <c r="E393" s="26"/>
      <c r="F393" s="66">
        <f>F394</f>
        <v>0</v>
      </c>
    </row>
    <row r="394" spans="1:6" ht="15" hidden="1">
      <c r="A394" s="23" t="s">
        <v>23</v>
      </c>
      <c r="B394" s="26" t="s">
        <v>238</v>
      </c>
      <c r="C394" s="26" t="s">
        <v>250</v>
      </c>
      <c r="D394" s="26" t="s">
        <v>135</v>
      </c>
      <c r="E394" s="26" t="s">
        <v>24</v>
      </c>
      <c r="F394" s="19"/>
    </row>
    <row r="395" spans="1:6" ht="30" hidden="1">
      <c r="A395" s="71" t="s">
        <v>182</v>
      </c>
      <c r="B395" s="26" t="s">
        <v>238</v>
      </c>
      <c r="C395" s="26" t="s">
        <v>164</v>
      </c>
      <c r="D395" s="52"/>
      <c r="E395" s="26"/>
      <c r="F395" s="66">
        <f>F396+F403</f>
        <v>0</v>
      </c>
    </row>
    <row r="396" spans="1:6" ht="30" hidden="1">
      <c r="A396" s="71" t="s">
        <v>128</v>
      </c>
      <c r="B396" s="26" t="s">
        <v>238</v>
      </c>
      <c r="C396" s="26" t="s">
        <v>154</v>
      </c>
      <c r="D396" s="55"/>
      <c r="E396" s="26"/>
      <c r="F396" s="66">
        <f>F397</f>
        <v>0</v>
      </c>
    </row>
    <row r="397" spans="1:6" ht="30" hidden="1">
      <c r="A397" s="71" t="s">
        <v>112</v>
      </c>
      <c r="B397" s="26" t="s">
        <v>238</v>
      </c>
      <c r="C397" s="26" t="s">
        <v>155</v>
      </c>
      <c r="D397" s="55"/>
      <c r="E397" s="26"/>
      <c r="F397" s="66">
        <f>F398</f>
        <v>0</v>
      </c>
    </row>
    <row r="398" spans="1:6" ht="30" customHeight="1" hidden="1">
      <c r="A398" s="23" t="s">
        <v>240</v>
      </c>
      <c r="B398" s="26" t="s">
        <v>238</v>
      </c>
      <c r="C398" s="26" t="s">
        <v>239</v>
      </c>
      <c r="D398" s="26"/>
      <c r="E398" s="26"/>
      <c r="F398" s="66">
        <f>F399</f>
        <v>0</v>
      </c>
    </row>
    <row r="399" spans="1:6" ht="28.5" customHeight="1" hidden="1">
      <c r="A399" s="50" t="s">
        <v>165</v>
      </c>
      <c r="B399" s="26" t="s">
        <v>238</v>
      </c>
      <c r="C399" s="26" t="s">
        <v>239</v>
      </c>
      <c r="D399" s="26" t="s">
        <v>5</v>
      </c>
      <c r="E399" s="26"/>
      <c r="F399" s="66">
        <f>F401+F400</f>
        <v>0</v>
      </c>
    </row>
    <row r="400" spans="1:6" ht="28.5" customHeight="1" hidden="1">
      <c r="A400" s="50"/>
      <c r="B400" s="26" t="s">
        <v>238</v>
      </c>
      <c r="C400" s="26" t="s">
        <v>239</v>
      </c>
      <c r="D400" s="26" t="s">
        <v>107</v>
      </c>
      <c r="E400" s="26" t="s">
        <v>107</v>
      </c>
      <c r="F400" s="66"/>
    </row>
    <row r="401" spans="1:6" ht="15" hidden="1">
      <c r="A401" s="23" t="s">
        <v>21</v>
      </c>
      <c r="B401" s="26" t="s">
        <v>238</v>
      </c>
      <c r="C401" s="26" t="s">
        <v>239</v>
      </c>
      <c r="D401" s="26" t="s">
        <v>107</v>
      </c>
      <c r="E401" s="26" t="s">
        <v>22</v>
      </c>
      <c r="F401" s="75">
        <f>F402</f>
        <v>0</v>
      </c>
    </row>
    <row r="402" spans="1:6" ht="15" hidden="1">
      <c r="A402" s="23" t="s">
        <v>23</v>
      </c>
      <c r="B402" s="26" t="s">
        <v>238</v>
      </c>
      <c r="C402" s="26" t="s">
        <v>239</v>
      </c>
      <c r="D402" s="26" t="s">
        <v>107</v>
      </c>
      <c r="E402" s="26" t="s">
        <v>24</v>
      </c>
      <c r="F402" s="18"/>
    </row>
    <row r="403" spans="1:6" ht="30" hidden="1">
      <c r="A403" s="50" t="s">
        <v>182</v>
      </c>
      <c r="B403" s="26" t="s">
        <v>238</v>
      </c>
      <c r="C403" s="26" t="s">
        <v>204</v>
      </c>
      <c r="D403" s="36"/>
      <c r="E403" s="36"/>
      <c r="F403" s="19">
        <f>F404</f>
        <v>0</v>
      </c>
    </row>
    <row r="404" spans="1:6" ht="30" hidden="1">
      <c r="A404" s="50" t="s">
        <v>205</v>
      </c>
      <c r="B404" s="26" t="s">
        <v>238</v>
      </c>
      <c r="C404" s="26" t="s">
        <v>206</v>
      </c>
      <c r="D404" s="36"/>
      <c r="E404" s="36"/>
      <c r="F404" s="19">
        <f>F405</f>
        <v>0</v>
      </c>
    </row>
    <row r="405" spans="1:6" ht="30" hidden="1">
      <c r="A405" s="23" t="s">
        <v>165</v>
      </c>
      <c r="B405" s="26" t="s">
        <v>238</v>
      </c>
      <c r="C405" s="26" t="s">
        <v>206</v>
      </c>
      <c r="D405" s="36" t="s">
        <v>5</v>
      </c>
      <c r="E405" s="36"/>
      <c r="F405" s="19">
        <f>F406</f>
        <v>0</v>
      </c>
    </row>
    <row r="406" spans="1:6" ht="30" hidden="1">
      <c r="A406" s="23" t="s">
        <v>165</v>
      </c>
      <c r="B406" s="26" t="s">
        <v>238</v>
      </c>
      <c r="C406" s="26" t="s">
        <v>206</v>
      </c>
      <c r="D406" s="36" t="s">
        <v>107</v>
      </c>
      <c r="E406" s="36" t="s">
        <v>5</v>
      </c>
      <c r="F406" s="19">
        <f>F407</f>
        <v>0</v>
      </c>
    </row>
    <row r="407" spans="1:6" ht="15" hidden="1">
      <c r="A407" s="50" t="s">
        <v>23</v>
      </c>
      <c r="B407" s="26" t="s">
        <v>238</v>
      </c>
      <c r="C407" s="26" t="s">
        <v>206</v>
      </c>
      <c r="D407" s="36" t="s">
        <v>107</v>
      </c>
      <c r="E407" s="36" t="s">
        <v>24</v>
      </c>
      <c r="F407" s="19"/>
    </row>
    <row r="408" spans="1:6" ht="15.75">
      <c r="A408" s="27" t="s">
        <v>225</v>
      </c>
      <c r="B408" s="52" t="s">
        <v>224</v>
      </c>
      <c r="C408" s="52" t="s">
        <v>153</v>
      </c>
      <c r="D408" s="52"/>
      <c r="E408" s="52"/>
      <c r="F408" s="67">
        <f>F409</f>
        <v>1</v>
      </c>
    </row>
    <row r="409" spans="1:6" ht="15.75">
      <c r="A409" s="27" t="s">
        <v>227</v>
      </c>
      <c r="B409" s="52" t="s">
        <v>226</v>
      </c>
      <c r="C409" s="52" t="s">
        <v>153</v>
      </c>
      <c r="D409" s="52"/>
      <c r="E409" s="52"/>
      <c r="F409" s="67">
        <f>F410</f>
        <v>1</v>
      </c>
    </row>
    <row r="410" spans="1:6" ht="30">
      <c r="A410" s="50" t="s">
        <v>168</v>
      </c>
      <c r="B410" s="26" t="s">
        <v>226</v>
      </c>
      <c r="C410" s="26" t="s">
        <v>164</v>
      </c>
      <c r="D410" s="26"/>
      <c r="E410" s="26"/>
      <c r="F410" s="66">
        <f>F411</f>
        <v>1</v>
      </c>
    </row>
    <row r="411" spans="1:6" ht="30">
      <c r="A411" s="50" t="s">
        <v>128</v>
      </c>
      <c r="B411" s="26" t="s">
        <v>226</v>
      </c>
      <c r="C411" s="36" t="s">
        <v>154</v>
      </c>
      <c r="D411" s="26"/>
      <c r="E411" s="26"/>
      <c r="F411" s="66">
        <f>F412</f>
        <v>1</v>
      </c>
    </row>
    <row r="412" spans="1:6" ht="30">
      <c r="A412" s="48" t="s">
        <v>112</v>
      </c>
      <c r="B412" s="26" t="s">
        <v>226</v>
      </c>
      <c r="C412" s="26" t="s">
        <v>155</v>
      </c>
      <c r="D412" s="26"/>
      <c r="E412" s="26"/>
      <c r="F412" s="66">
        <f>F413</f>
        <v>1</v>
      </c>
    </row>
    <row r="413" spans="1:6" ht="15">
      <c r="A413" s="23" t="s">
        <v>232</v>
      </c>
      <c r="B413" s="26" t="s">
        <v>226</v>
      </c>
      <c r="C413" s="26" t="s">
        <v>231</v>
      </c>
      <c r="D413" s="26" t="s">
        <v>234</v>
      </c>
      <c r="E413" s="26" t="s">
        <v>233</v>
      </c>
      <c r="F413" s="66">
        <v>1</v>
      </c>
    </row>
    <row r="414" spans="1:6" ht="18.75" customHeight="1">
      <c r="A414" s="51" t="s">
        <v>228</v>
      </c>
      <c r="B414" s="52" t="s">
        <v>92</v>
      </c>
      <c r="C414" s="52" t="s">
        <v>229</v>
      </c>
      <c r="D414" s="52"/>
      <c r="E414" s="52" t="s">
        <v>3</v>
      </c>
      <c r="F414" s="44">
        <f>F415</f>
        <v>300.9</v>
      </c>
    </row>
    <row r="415" spans="1:6" ht="45.75" customHeight="1">
      <c r="A415" s="51" t="s">
        <v>230</v>
      </c>
      <c r="B415" s="52" t="s">
        <v>86</v>
      </c>
      <c r="C415" s="52" t="s">
        <v>229</v>
      </c>
      <c r="D415" s="52"/>
      <c r="E415" s="52" t="s">
        <v>3</v>
      </c>
      <c r="F415" s="44">
        <f>F416</f>
        <v>300.9</v>
      </c>
    </row>
    <row r="416" spans="1:6" ht="29.25" customHeight="1">
      <c r="A416" s="50" t="s">
        <v>168</v>
      </c>
      <c r="B416" s="26" t="s">
        <v>86</v>
      </c>
      <c r="C416" s="26" t="s">
        <v>154</v>
      </c>
      <c r="D416" s="26"/>
      <c r="E416" s="26"/>
      <c r="F416" s="75">
        <f aca="true" t="shared" si="10" ref="F416:F421">F417</f>
        <v>300.9</v>
      </c>
    </row>
    <row r="417" spans="1:6" ht="35.25" customHeight="1">
      <c r="A417" s="50" t="s">
        <v>128</v>
      </c>
      <c r="B417" s="26" t="s">
        <v>86</v>
      </c>
      <c r="C417" s="26" t="s">
        <v>155</v>
      </c>
      <c r="D417" s="26"/>
      <c r="E417" s="26" t="s">
        <v>3</v>
      </c>
      <c r="F417" s="75">
        <f t="shared" si="10"/>
        <v>300.9</v>
      </c>
    </row>
    <row r="418" spans="1:6" ht="33.75" customHeight="1">
      <c r="A418" s="76" t="s">
        <v>112</v>
      </c>
      <c r="B418" s="26" t="s">
        <v>86</v>
      </c>
      <c r="C418" s="26" t="s">
        <v>179</v>
      </c>
      <c r="D418" s="26"/>
      <c r="E418" s="26" t="s">
        <v>3</v>
      </c>
      <c r="F418" s="75">
        <f t="shared" si="10"/>
        <v>300.9</v>
      </c>
    </row>
    <row r="419" spans="1:6" ht="23.25" customHeight="1">
      <c r="A419" s="76" t="s">
        <v>48</v>
      </c>
      <c r="B419" s="26" t="s">
        <v>86</v>
      </c>
      <c r="C419" s="26" t="s">
        <v>179</v>
      </c>
      <c r="D419" s="26"/>
      <c r="E419" s="26" t="s">
        <v>3</v>
      </c>
      <c r="F419" s="75">
        <f t="shared" si="10"/>
        <v>300.9</v>
      </c>
    </row>
    <row r="420" spans="1:6" ht="21.75" customHeight="1">
      <c r="A420" s="76" t="s">
        <v>180</v>
      </c>
      <c r="B420" s="26" t="s">
        <v>86</v>
      </c>
      <c r="C420" s="26" t="s">
        <v>179</v>
      </c>
      <c r="D420" s="26" t="s">
        <v>38</v>
      </c>
      <c r="E420" s="26" t="s">
        <v>3</v>
      </c>
      <c r="F420" s="75">
        <f t="shared" si="10"/>
        <v>300.9</v>
      </c>
    </row>
    <row r="421" spans="1:6" ht="13.5" customHeight="1" hidden="1">
      <c r="A421" s="77" t="s">
        <v>4</v>
      </c>
      <c r="B421" s="78" t="s">
        <v>86</v>
      </c>
      <c r="C421" s="26" t="s">
        <v>179</v>
      </c>
      <c r="D421" s="78" t="s">
        <v>127</v>
      </c>
      <c r="E421" s="78" t="s">
        <v>5</v>
      </c>
      <c r="F421" s="79">
        <f t="shared" si="10"/>
        <v>300.9</v>
      </c>
    </row>
    <row r="422" spans="1:6" ht="13.5" customHeight="1" hidden="1">
      <c r="A422" s="80" t="s">
        <v>47</v>
      </c>
      <c r="B422" s="78" t="s">
        <v>86</v>
      </c>
      <c r="C422" s="26" t="s">
        <v>179</v>
      </c>
      <c r="D422" s="78" t="s">
        <v>127</v>
      </c>
      <c r="E422" s="81">
        <v>250</v>
      </c>
      <c r="F422" s="79">
        <f>F423+F425</f>
        <v>300.9</v>
      </c>
    </row>
    <row r="423" spans="1:6" ht="15" hidden="1">
      <c r="A423" s="80" t="s">
        <v>53</v>
      </c>
      <c r="B423" s="78" t="s">
        <v>86</v>
      </c>
      <c r="C423" s="26" t="s">
        <v>179</v>
      </c>
      <c r="D423" s="78" t="s">
        <v>127</v>
      </c>
      <c r="E423" s="81">
        <v>251</v>
      </c>
      <c r="F423" s="79">
        <v>300.9</v>
      </c>
    </row>
    <row r="424" spans="1:6" ht="15">
      <c r="A424" s="16"/>
      <c r="B424" s="16"/>
      <c r="D424" s="16"/>
      <c r="E424" s="16"/>
      <c r="F424" s="16"/>
    </row>
  </sheetData>
  <sheetProtection/>
  <mergeCells count="4">
    <mergeCell ref="A10:F10"/>
    <mergeCell ref="A11:F11"/>
    <mergeCell ref="A12:F12"/>
    <mergeCell ref="A13:F13"/>
  </mergeCells>
  <printOptions/>
  <pageMargins left="0.7086614173228347" right="0.03937007874015748" top="0.7480314960629921" bottom="0.03937007874015748" header="0.1968503937007874" footer="0.1968503937007874"/>
  <pageSetup fitToHeight="0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4"/>
  <sheetViews>
    <sheetView zoomScalePageLayoutView="0" workbookViewId="0" topLeftCell="A1">
      <selection activeCell="E369" sqref="E369"/>
    </sheetView>
  </sheetViews>
  <sheetFormatPr defaultColWidth="9.00390625" defaultRowHeight="12.75"/>
  <cols>
    <col min="1" max="1" width="62.25390625" style="4" customWidth="1"/>
    <col min="2" max="2" width="7.00390625" style="4" customWidth="1"/>
    <col min="3" max="3" width="14.00390625" style="4" customWidth="1"/>
    <col min="4" max="4" width="4.625" style="4" customWidth="1"/>
    <col min="5" max="5" width="8.25390625" style="4" hidden="1" customWidth="1"/>
    <col min="6" max="6" width="11.25390625" style="4" customWidth="1"/>
    <col min="7" max="7" width="10.125" style="4" customWidth="1"/>
    <col min="8" max="16384" width="9.125" style="4" customWidth="1"/>
  </cols>
  <sheetData>
    <row r="1" spans="1:6" ht="15">
      <c r="A1" s="6"/>
      <c r="B1" s="14" t="s">
        <v>460</v>
      </c>
      <c r="C1" s="14"/>
      <c r="D1" s="15"/>
      <c r="E1" s="15"/>
      <c r="F1" s="16"/>
    </row>
    <row r="2" spans="1:6" ht="15">
      <c r="A2" s="6"/>
      <c r="B2" s="14" t="s">
        <v>73</v>
      </c>
      <c r="C2" s="14"/>
      <c r="D2" s="15"/>
      <c r="E2" s="15"/>
      <c r="F2" s="16"/>
    </row>
    <row r="3" spans="1:6" ht="15">
      <c r="A3" s="6"/>
      <c r="B3" s="14" t="s">
        <v>68</v>
      </c>
      <c r="C3" s="14"/>
      <c r="D3" s="16"/>
      <c r="E3" s="16"/>
      <c r="F3" s="16"/>
    </row>
    <row r="4" spans="1:6" ht="15">
      <c r="A4" s="10"/>
      <c r="B4" s="14" t="s">
        <v>148</v>
      </c>
      <c r="C4" s="14"/>
      <c r="D4" s="16"/>
      <c r="E4" s="16"/>
      <c r="F4" s="16"/>
    </row>
    <row r="5" spans="1:6" ht="15">
      <c r="A5" s="1"/>
      <c r="B5" s="14" t="s">
        <v>68</v>
      </c>
      <c r="C5" s="14"/>
      <c r="D5" s="16"/>
      <c r="E5" s="16"/>
      <c r="F5" s="16"/>
    </row>
    <row r="6" spans="1:6" ht="15">
      <c r="A6" s="1"/>
      <c r="B6" s="14" t="s">
        <v>703</v>
      </c>
      <c r="C6" s="14"/>
      <c r="D6" s="16"/>
      <c r="E6" s="16"/>
      <c r="F6" s="16"/>
    </row>
    <row r="7" spans="1:6" ht="15">
      <c r="A7" s="1"/>
      <c r="B7" s="14" t="s">
        <v>704</v>
      </c>
      <c r="C7" s="14"/>
      <c r="D7" s="16"/>
      <c r="E7" s="16"/>
      <c r="F7" s="16"/>
    </row>
    <row r="8" spans="1:6" ht="15">
      <c r="A8" s="1"/>
      <c r="B8" s="14" t="s">
        <v>603</v>
      </c>
      <c r="C8" s="14"/>
      <c r="D8" s="14"/>
      <c r="E8" s="14"/>
      <c r="F8" s="16"/>
    </row>
    <row r="9" spans="1:7" ht="15">
      <c r="A9" s="1"/>
      <c r="B9" s="2"/>
      <c r="C9" s="2"/>
      <c r="D9" s="2"/>
      <c r="E9" s="2"/>
      <c r="F9" s="2"/>
      <c r="G9" s="2"/>
    </row>
    <row r="10" spans="1:7" ht="17.25" customHeight="1">
      <c r="A10" s="268" t="s">
        <v>62</v>
      </c>
      <c r="B10" s="268"/>
      <c r="C10" s="268"/>
      <c r="D10" s="268"/>
      <c r="E10" s="268"/>
      <c r="F10" s="268"/>
      <c r="G10" s="268"/>
    </row>
    <row r="11" spans="1:7" ht="17.25" customHeight="1">
      <c r="A11" s="268" t="s">
        <v>461</v>
      </c>
      <c r="B11" s="268"/>
      <c r="C11" s="268"/>
      <c r="D11" s="268"/>
      <c r="E11" s="268"/>
      <c r="F11" s="268"/>
      <c r="G11" s="268"/>
    </row>
    <row r="12" spans="1:7" ht="19.5" customHeight="1">
      <c r="A12" s="266" t="s">
        <v>705</v>
      </c>
      <c r="B12" s="266"/>
      <c r="C12" s="266"/>
      <c r="D12" s="266"/>
      <c r="E12" s="266"/>
      <c r="F12" s="266"/>
      <c r="G12" s="266"/>
    </row>
    <row r="13" spans="1:7" ht="15">
      <c r="A13" s="269"/>
      <c r="B13" s="269"/>
      <c r="C13" s="269"/>
      <c r="D13" s="269"/>
      <c r="E13" s="269"/>
      <c r="F13" s="269"/>
      <c r="G13" s="269"/>
    </row>
    <row r="14" spans="1:7" ht="15.75">
      <c r="A14" s="31"/>
      <c r="B14" s="39"/>
      <c r="C14" s="40"/>
      <c r="D14" s="40"/>
      <c r="E14" s="40"/>
      <c r="F14" s="40"/>
      <c r="G14" s="15" t="s">
        <v>74</v>
      </c>
    </row>
    <row r="15" spans="1:7" ht="23.25" customHeight="1">
      <c r="A15" s="182" t="s">
        <v>0</v>
      </c>
      <c r="B15" s="183" t="s">
        <v>75</v>
      </c>
      <c r="C15" s="183" t="s">
        <v>150</v>
      </c>
      <c r="D15" s="183" t="s">
        <v>151</v>
      </c>
      <c r="E15" s="183" t="s">
        <v>55</v>
      </c>
      <c r="F15" s="42" t="s">
        <v>706</v>
      </c>
      <c r="G15" s="42" t="s">
        <v>604</v>
      </c>
    </row>
    <row r="16" spans="1:7" ht="14.25" customHeight="1">
      <c r="A16" s="150" t="s">
        <v>1</v>
      </c>
      <c r="B16" s="22"/>
      <c r="C16" s="22"/>
      <c r="D16" s="22"/>
      <c r="E16" s="22"/>
      <c r="F16" s="21">
        <f>F17+F111+F126+F144+F185+F317+F369+F343</f>
        <v>46731.740000000005</v>
      </c>
      <c r="G16" s="21">
        <f>G17+G111+G126+G144+G185+G317+G369+G343</f>
        <v>46782.53999999999</v>
      </c>
    </row>
    <row r="17" spans="1:7" ht="15.75">
      <c r="A17" s="62" t="s">
        <v>2</v>
      </c>
      <c r="B17" s="52" t="s">
        <v>87</v>
      </c>
      <c r="C17" s="52" t="s">
        <v>153</v>
      </c>
      <c r="D17" s="52"/>
      <c r="E17" s="46" t="s">
        <v>3</v>
      </c>
      <c r="F17" s="21">
        <f>F18+F29+F41+F96+F88+F104</f>
        <v>25913.1</v>
      </c>
      <c r="G17" s="21">
        <f>G18+G29+G41+G96+G88+G104</f>
        <v>25937.999999999996</v>
      </c>
    </row>
    <row r="18" spans="1:7" ht="45.75" customHeight="1">
      <c r="A18" s="47" t="s">
        <v>52</v>
      </c>
      <c r="B18" s="46" t="s">
        <v>76</v>
      </c>
      <c r="C18" s="46" t="s">
        <v>153</v>
      </c>
      <c r="D18" s="46"/>
      <c r="E18" s="46" t="s">
        <v>3</v>
      </c>
      <c r="F18" s="21">
        <f>F19</f>
        <v>2249.1</v>
      </c>
      <c r="G18" s="21">
        <f>G19</f>
        <v>2249.1</v>
      </c>
    </row>
    <row r="19" spans="1:7" ht="27" customHeight="1">
      <c r="A19" s="48" t="s">
        <v>168</v>
      </c>
      <c r="B19" s="49" t="s">
        <v>76</v>
      </c>
      <c r="C19" s="49" t="s">
        <v>164</v>
      </c>
      <c r="D19" s="49"/>
      <c r="E19" s="49"/>
      <c r="F19" s="19">
        <f>F20</f>
        <v>2249.1</v>
      </c>
      <c r="G19" s="19">
        <f>G20</f>
        <v>2249.1</v>
      </c>
    </row>
    <row r="20" spans="1:7" ht="36.75" customHeight="1">
      <c r="A20" s="48" t="s">
        <v>128</v>
      </c>
      <c r="B20" s="49" t="s">
        <v>76</v>
      </c>
      <c r="C20" s="49" t="s">
        <v>154</v>
      </c>
      <c r="D20" s="49"/>
      <c r="E20" s="49" t="s">
        <v>3</v>
      </c>
      <c r="F20" s="19">
        <f aca="true" t="shared" si="0" ref="F20:G25">F21</f>
        <v>2249.1</v>
      </c>
      <c r="G20" s="19">
        <f t="shared" si="0"/>
        <v>2249.1</v>
      </c>
    </row>
    <row r="21" spans="1:7" ht="31.5" customHeight="1">
      <c r="A21" s="48" t="s">
        <v>112</v>
      </c>
      <c r="B21" s="49" t="s">
        <v>76</v>
      </c>
      <c r="C21" s="49" t="s">
        <v>155</v>
      </c>
      <c r="D21" s="49"/>
      <c r="E21" s="49" t="s">
        <v>3</v>
      </c>
      <c r="F21" s="19">
        <f t="shared" si="0"/>
        <v>2249.1</v>
      </c>
      <c r="G21" s="19">
        <f t="shared" si="0"/>
        <v>2249.1</v>
      </c>
    </row>
    <row r="22" spans="1:7" ht="32.25" customHeight="1">
      <c r="A22" s="48" t="s">
        <v>113</v>
      </c>
      <c r="B22" s="49" t="s">
        <v>76</v>
      </c>
      <c r="C22" s="49" t="s">
        <v>156</v>
      </c>
      <c r="D22" s="49"/>
      <c r="E22" s="49" t="s">
        <v>3</v>
      </c>
      <c r="F22" s="19">
        <f>F23</f>
        <v>2249.1</v>
      </c>
      <c r="G22" s="19">
        <f>G23</f>
        <v>2249.1</v>
      </c>
    </row>
    <row r="23" spans="1:7" ht="78" customHeight="1">
      <c r="A23" s="50" t="s">
        <v>157</v>
      </c>
      <c r="B23" s="26" t="s">
        <v>76</v>
      </c>
      <c r="C23" s="26" t="s">
        <v>156</v>
      </c>
      <c r="D23" s="26" t="s">
        <v>158</v>
      </c>
      <c r="E23" s="49"/>
      <c r="F23" s="19">
        <f>F24+F28</f>
        <v>2249.1</v>
      </c>
      <c r="G23" s="19">
        <f>G24+G28</f>
        <v>2249.1</v>
      </c>
    </row>
    <row r="24" spans="1:7" ht="15" customHeight="1" hidden="1">
      <c r="A24" s="50" t="s">
        <v>162</v>
      </c>
      <c r="B24" s="26" t="s">
        <v>76</v>
      </c>
      <c r="C24" s="26" t="s">
        <v>156</v>
      </c>
      <c r="D24" s="26" t="s">
        <v>108</v>
      </c>
      <c r="E24" s="26" t="s">
        <v>3</v>
      </c>
      <c r="F24" s="19" t="str">
        <f>F25</f>
        <v>1760</v>
      </c>
      <c r="G24" s="19">
        <f>G25</f>
        <v>1760</v>
      </c>
    </row>
    <row r="25" spans="1:7" ht="15" hidden="1">
      <c r="A25" s="50" t="s">
        <v>4</v>
      </c>
      <c r="B25" s="26" t="s">
        <v>76</v>
      </c>
      <c r="C25" s="26" t="s">
        <v>99</v>
      </c>
      <c r="D25" s="26" t="s">
        <v>108</v>
      </c>
      <c r="E25" s="26" t="s">
        <v>5</v>
      </c>
      <c r="F25" s="19" t="str">
        <f t="shared" si="0"/>
        <v>1760</v>
      </c>
      <c r="G25" s="19">
        <f t="shared" si="0"/>
        <v>1760</v>
      </c>
    </row>
    <row r="26" spans="1:7" ht="30" hidden="1">
      <c r="A26" s="50" t="s">
        <v>34</v>
      </c>
      <c r="B26" s="26" t="s">
        <v>76</v>
      </c>
      <c r="C26" s="26" t="s">
        <v>99</v>
      </c>
      <c r="D26" s="26" t="s">
        <v>108</v>
      </c>
      <c r="E26" s="26" t="s">
        <v>6</v>
      </c>
      <c r="F26" s="19" t="str">
        <f>F27</f>
        <v>1760</v>
      </c>
      <c r="G26" s="19">
        <f>G27</f>
        <v>1760</v>
      </c>
    </row>
    <row r="27" spans="1:7" ht="15" hidden="1">
      <c r="A27" s="50" t="s">
        <v>7</v>
      </c>
      <c r="B27" s="26" t="s">
        <v>76</v>
      </c>
      <c r="C27" s="26" t="s">
        <v>99</v>
      </c>
      <c r="D27" s="26" t="s">
        <v>108</v>
      </c>
      <c r="E27" s="26" t="s">
        <v>8</v>
      </c>
      <c r="F27" s="26" t="s">
        <v>701</v>
      </c>
      <c r="G27" s="19">
        <v>1760</v>
      </c>
    </row>
    <row r="28" spans="1:7" ht="40.5" customHeight="1" hidden="1">
      <c r="A28" s="50" t="s">
        <v>163</v>
      </c>
      <c r="B28" s="26" t="s">
        <v>76</v>
      </c>
      <c r="C28" s="26" t="s">
        <v>156</v>
      </c>
      <c r="D28" s="26" t="s">
        <v>161</v>
      </c>
      <c r="E28" s="26" t="s">
        <v>9</v>
      </c>
      <c r="F28" s="26" t="s">
        <v>702</v>
      </c>
      <c r="G28" s="19">
        <v>489.1</v>
      </c>
    </row>
    <row r="29" spans="1:7" ht="54.75" customHeight="1" hidden="1">
      <c r="A29" s="51" t="s">
        <v>97</v>
      </c>
      <c r="B29" s="52" t="s">
        <v>98</v>
      </c>
      <c r="C29" s="52" t="s">
        <v>153</v>
      </c>
      <c r="D29" s="52"/>
      <c r="E29" s="52" t="s">
        <v>3</v>
      </c>
      <c r="F29" s="52"/>
      <c r="G29" s="21">
        <f>G30</f>
        <v>0</v>
      </c>
    </row>
    <row r="30" spans="1:7" ht="22.5" customHeight="1" hidden="1">
      <c r="A30" s="48" t="s">
        <v>168</v>
      </c>
      <c r="B30" s="26" t="s">
        <v>98</v>
      </c>
      <c r="C30" s="26" t="s">
        <v>164</v>
      </c>
      <c r="D30" s="26"/>
      <c r="E30" s="26"/>
      <c r="F30" s="26"/>
      <c r="G30" s="19">
        <f>G31</f>
        <v>0</v>
      </c>
    </row>
    <row r="31" spans="1:7" ht="33" customHeight="1" hidden="1">
      <c r="A31" s="48" t="s">
        <v>128</v>
      </c>
      <c r="B31" s="26" t="s">
        <v>98</v>
      </c>
      <c r="C31" s="26" t="s">
        <v>154</v>
      </c>
      <c r="D31" s="26"/>
      <c r="E31" s="26" t="s">
        <v>3</v>
      </c>
      <c r="F31" s="26"/>
      <c r="G31" s="19">
        <f aca="true" t="shared" si="1" ref="G31:G37">G32</f>
        <v>0</v>
      </c>
    </row>
    <row r="32" spans="1:7" ht="30" customHeight="1" hidden="1">
      <c r="A32" s="48" t="s">
        <v>112</v>
      </c>
      <c r="B32" s="26" t="s">
        <v>98</v>
      </c>
      <c r="C32" s="26" t="s">
        <v>155</v>
      </c>
      <c r="D32" s="26"/>
      <c r="E32" s="26" t="s">
        <v>3</v>
      </c>
      <c r="F32" s="26"/>
      <c r="G32" s="19">
        <f t="shared" si="1"/>
        <v>0</v>
      </c>
    </row>
    <row r="33" spans="1:7" ht="21" customHeight="1" hidden="1">
      <c r="A33" s="48" t="s">
        <v>113</v>
      </c>
      <c r="B33" s="26" t="s">
        <v>98</v>
      </c>
      <c r="C33" s="26" t="s">
        <v>156</v>
      </c>
      <c r="D33" s="26"/>
      <c r="E33" s="26" t="s">
        <v>3</v>
      </c>
      <c r="F33" s="26"/>
      <c r="G33" s="19">
        <f>G34</f>
        <v>0</v>
      </c>
    </row>
    <row r="34" spans="1:7" ht="57" customHeight="1" hidden="1">
      <c r="A34" s="50" t="s">
        <v>157</v>
      </c>
      <c r="B34" s="26" t="s">
        <v>98</v>
      </c>
      <c r="C34" s="26" t="s">
        <v>156</v>
      </c>
      <c r="D34" s="26" t="s">
        <v>158</v>
      </c>
      <c r="E34" s="26"/>
      <c r="F34" s="26"/>
      <c r="G34" s="19">
        <f>G35</f>
        <v>0</v>
      </c>
    </row>
    <row r="35" spans="1:7" ht="18" customHeight="1" hidden="1">
      <c r="A35" s="53" t="s">
        <v>160</v>
      </c>
      <c r="B35" s="54" t="s">
        <v>98</v>
      </c>
      <c r="C35" s="54" t="s">
        <v>156</v>
      </c>
      <c r="D35" s="54" t="s">
        <v>159</v>
      </c>
      <c r="E35" s="55"/>
      <c r="F35" s="55"/>
      <c r="G35" s="56">
        <f>G36+G40</f>
        <v>0</v>
      </c>
    </row>
    <row r="36" spans="1:7" ht="27.75" customHeight="1" hidden="1">
      <c r="A36" s="50" t="s">
        <v>114</v>
      </c>
      <c r="B36" s="26" t="s">
        <v>98</v>
      </c>
      <c r="C36" s="26" t="s">
        <v>156</v>
      </c>
      <c r="D36" s="26" t="s">
        <v>108</v>
      </c>
      <c r="E36" s="26" t="s">
        <v>8</v>
      </c>
      <c r="F36" s="26"/>
      <c r="G36" s="19">
        <f>G37</f>
        <v>0</v>
      </c>
    </row>
    <row r="37" spans="1:7" ht="15" hidden="1">
      <c r="A37" s="50" t="s">
        <v>4</v>
      </c>
      <c r="B37" s="26" t="s">
        <v>98</v>
      </c>
      <c r="C37" s="26" t="s">
        <v>156</v>
      </c>
      <c r="D37" s="26" t="s">
        <v>108</v>
      </c>
      <c r="E37" s="26" t="s">
        <v>5</v>
      </c>
      <c r="F37" s="26"/>
      <c r="G37" s="19">
        <f t="shared" si="1"/>
        <v>0</v>
      </c>
    </row>
    <row r="38" spans="1:7" ht="30" hidden="1">
      <c r="A38" s="50" t="s">
        <v>34</v>
      </c>
      <c r="B38" s="26" t="s">
        <v>98</v>
      </c>
      <c r="C38" s="26" t="s">
        <v>156</v>
      </c>
      <c r="D38" s="26" t="s">
        <v>108</v>
      </c>
      <c r="E38" s="26" t="s">
        <v>6</v>
      </c>
      <c r="F38" s="26"/>
      <c r="G38" s="19">
        <f>G39+G40</f>
        <v>0</v>
      </c>
    </row>
    <row r="39" spans="1:7" ht="15" hidden="1">
      <c r="A39" s="50" t="s">
        <v>7</v>
      </c>
      <c r="B39" s="26" t="s">
        <v>98</v>
      </c>
      <c r="C39" s="26" t="s">
        <v>156</v>
      </c>
      <c r="D39" s="26" t="s">
        <v>108</v>
      </c>
      <c r="E39" s="26" t="s">
        <v>8</v>
      </c>
      <c r="F39" s="26"/>
      <c r="G39" s="19"/>
    </row>
    <row r="40" spans="1:7" ht="42.75" customHeight="1" hidden="1">
      <c r="A40" s="50" t="s">
        <v>163</v>
      </c>
      <c r="B40" s="26" t="s">
        <v>98</v>
      </c>
      <c r="C40" s="26" t="s">
        <v>156</v>
      </c>
      <c r="D40" s="26" t="s">
        <v>161</v>
      </c>
      <c r="E40" s="26" t="s">
        <v>9</v>
      </c>
      <c r="F40" s="26"/>
      <c r="G40" s="19"/>
    </row>
    <row r="41" spans="1:9" ht="63.75" customHeight="1">
      <c r="A41" s="51" t="s">
        <v>40</v>
      </c>
      <c r="B41" s="52" t="s">
        <v>77</v>
      </c>
      <c r="C41" s="52" t="s">
        <v>153</v>
      </c>
      <c r="D41" s="52"/>
      <c r="E41" s="52" t="s">
        <v>3</v>
      </c>
      <c r="F41" s="21">
        <f>F42</f>
        <v>22706.8</v>
      </c>
      <c r="G41" s="21">
        <f>G42</f>
        <v>22706.8</v>
      </c>
      <c r="I41" s="8"/>
    </row>
    <row r="42" spans="1:9" ht="31.5" customHeight="1">
      <c r="A42" s="48" t="s">
        <v>168</v>
      </c>
      <c r="B42" s="26" t="s">
        <v>77</v>
      </c>
      <c r="C42" s="26" t="s">
        <v>164</v>
      </c>
      <c r="D42" s="26"/>
      <c r="E42" s="26" t="s">
        <v>3</v>
      </c>
      <c r="F42" s="19">
        <f>F43+F83</f>
        <v>22706.8</v>
      </c>
      <c r="G42" s="19">
        <f>G43+G83</f>
        <v>22706.8</v>
      </c>
      <c r="I42" s="8"/>
    </row>
    <row r="43" spans="1:9" ht="34.5" customHeight="1">
      <c r="A43" s="48" t="s">
        <v>128</v>
      </c>
      <c r="B43" s="26" t="s">
        <v>77</v>
      </c>
      <c r="C43" s="26" t="s">
        <v>154</v>
      </c>
      <c r="D43" s="26"/>
      <c r="E43" s="26" t="s">
        <v>3</v>
      </c>
      <c r="F43" s="19">
        <f>F44</f>
        <v>22706.1</v>
      </c>
      <c r="G43" s="19">
        <f>G44</f>
        <v>22706.1</v>
      </c>
      <c r="I43" s="8"/>
    </row>
    <row r="44" spans="1:7" ht="33.75" customHeight="1">
      <c r="A44" s="48" t="s">
        <v>112</v>
      </c>
      <c r="B44" s="26" t="s">
        <v>77</v>
      </c>
      <c r="C44" s="26" t="s">
        <v>155</v>
      </c>
      <c r="D44" s="26"/>
      <c r="E44" s="26" t="s">
        <v>3</v>
      </c>
      <c r="F44" s="19">
        <f>F45</f>
        <v>22706.1</v>
      </c>
      <c r="G44" s="19">
        <f>G45</f>
        <v>22706.1</v>
      </c>
    </row>
    <row r="45" spans="1:7" ht="30" customHeight="1">
      <c r="A45" s="48" t="s">
        <v>113</v>
      </c>
      <c r="B45" s="26" t="s">
        <v>77</v>
      </c>
      <c r="C45" s="26" t="s">
        <v>156</v>
      </c>
      <c r="D45" s="26"/>
      <c r="E45" s="26" t="s">
        <v>3</v>
      </c>
      <c r="F45" s="19">
        <f>F46+F53+F78+F75</f>
        <v>22706.1</v>
      </c>
      <c r="G45" s="19">
        <f>G46+G53+G78+G75</f>
        <v>22706.1</v>
      </c>
    </row>
    <row r="46" spans="1:7" ht="72.75" customHeight="1">
      <c r="A46" s="50" t="s">
        <v>157</v>
      </c>
      <c r="B46" s="26" t="s">
        <v>77</v>
      </c>
      <c r="C46" s="26" t="s">
        <v>156</v>
      </c>
      <c r="D46" s="26" t="s">
        <v>158</v>
      </c>
      <c r="E46" s="26"/>
      <c r="F46" s="19">
        <f>F47</f>
        <v>19663.6</v>
      </c>
      <c r="G46" s="19">
        <f>G47</f>
        <v>19663.6</v>
      </c>
    </row>
    <row r="47" spans="1:7" ht="17.25" customHeight="1" hidden="1">
      <c r="A47" s="50" t="s">
        <v>160</v>
      </c>
      <c r="B47" s="26" t="s">
        <v>77</v>
      </c>
      <c r="C47" s="26" t="s">
        <v>156</v>
      </c>
      <c r="D47" s="26" t="s">
        <v>159</v>
      </c>
      <c r="E47" s="26"/>
      <c r="F47" s="19">
        <f>F51+F52</f>
        <v>19663.6</v>
      </c>
      <c r="G47" s="19">
        <f>G51+G52</f>
        <v>19663.6</v>
      </c>
    </row>
    <row r="48" spans="1:7" ht="27" customHeight="1" hidden="1">
      <c r="A48" s="50" t="s">
        <v>114</v>
      </c>
      <c r="B48" s="26" t="s">
        <v>77</v>
      </c>
      <c r="C48" s="26" t="s">
        <v>156</v>
      </c>
      <c r="D48" s="26" t="s">
        <v>108</v>
      </c>
      <c r="E48" s="26" t="s">
        <v>3</v>
      </c>
      <c r="F48" s="19">
        <f>F49</f>
        <v>19663.6</v>
      </c>
      <c r="G48" s="19">
        <f>G49</f>
        <v>19663.6</v>
      </c>
    </row>
    <row r="49" spans="1:7" ht="15" hidden="1">
      <c r="A49" s="50" t="s">
        <v>4</v>
      </c>
      <c r="B49" s="26" t="s">
        <v>77</v>
      </c>
      <c r="C49" s="26" t="s">
        <v>156</v>
      </c>
      <c r="D49" s="26" t="s">
        <v>108</v>
      </c>
      <c r="E49" s="26" t="s">
        <v>5</v>
      </c>
      <c r="F49" s="19">
        <f>F50</f>
        <v>19663.6</v>
      </c>
      <c r="G49" s="19">
        <f>G50</f>
        <v>19663.6</v>
      </c>
    </row>
    <row r="50" spans="1:7" ht="30" hidden="1">
      <c r="A50" s="50" t="s">
        <v>34</v>
      </c>
      <c r="B50" s="26" t="s">
        <v>77</v>
      </c>
      <c r="C50" s="26" t="s">
        <v>156</v>
      </c>
      <c r="D50" s="26" t="s">
        <v>108</v>
      </c>
      <c r="E50" s="26" t="s">
        <v>6</v>
      </c>
      <c r="F50" s="19">
        <f>F51+F52</f>
        <v>19663.6</v>
      </c>
      <c r="G50" s="19">
        <f>G51+G52</f>
        <v>19663.6</v>
      </c>
    </row>
    <row r="51" spans="1:7" ht="15" hidden="1">
      <c r="A51" s="50" t="s">
        <v>7</v>
      </c>
      <c r="B51" s="26" t="s">
        <v>77</v>
      </c>
      <c r="C51" s="26" t="s">
        <v>156</v>
      </c>
      <c r="D51" s="26" t="s">
        <v>108</v>
      </c>
      <c r="E51" s="26" t="s">
        <v>8</v>
      </c>
      <c r="F51" s="19">
        <v>15105.3</v>
      </c>
      <c r="G51" s="19">
        <v>15105.3</v>
      </c>
    </row>
    <row r="52" spans="1:7" ht="29.25" customHeight="1" hidden="1">
      <c r="A52" s="50" t="s">
        <v>163</v>
      </c>
      <c r="B52" s="26" t="s">
        <v>77</v>
      </c>
      <c r="C52" s="26" t="s">
        <v>156</v>
      </c>
      <c r="D52" s="26" t="s">
        <v>161</v>
      </c>
      <c r="E52" s="26" t="s">
        <v>9</v>
      </c>
      <c r="F52" s="26" t="s">
        <v>594</v>
      </c>
      <c r="G52" s="19">
        <v>4558.3</v>
      </c>
    </row>
    <row r="53" spans="1:7" ht="32.25" customHeight="1">
      <c r="A53" s="50" t="s">
        <v>165</v>
      </c>
      <c r="B53" s="26" t="s">
        <v>77</v>
      </c>
      <c r="C53" s="26" t="s">
        <v>156</v>
      </c>
      <c r="D53" s="26" t="s">
        <v>5</v>
      </c>
      <c r="E53" s="26"/>
      <c r="F53" s="19">
        <f>F54+F63</f>
        <v>2950.5</v>
      </c>
      <c r="G53" s="19">
        <f>G54+G63</f>
        <v>2950.5</v>
      </c>
    </row>
    <row r="54" spans="1:7" ht="30" hidden="1">
      <c r="A54" s="50" t="s">
        <v>149</v>
      </c>
      <c r="B54" s="26" t="s">
        <v>77</v>
      </c>
      <c r="C54" s="26" t="s">
        <v>99</v>
      </c>
      <c r="D54" s="26" t="s">
        <v>121</v>
      </c>
      <c r="E54" s="26" t="s">
        <v>3</v>
      </c>
      <c r="F54" s="26"/>
      <c r="G54" s="19">
        <f>G55+G60</f>
        <v>0</v>
      </c>
    </row>
    <row r="55" spans="1:7" ht="15" hidden="1">
      <c r="A55" s="50" t="s">
        <v>4</v>
      </c>
      <c r="B55" s="26" t="s">
        <v>77</v>
      </c>
      <c r="C55" s="26" t="s">
        <v>99</v>
      </c>
      <c r="D55" s="26" t="s">
        <v>121</v>
      </c>
      <c r="E55" s="26" t="s">
        <v>5</v>
      </c>
      <c r="F55" s="19">
        <f>F56</f>
        <v>0</v>
      </c>
      <c r="G55" s="19">
        <f>G56</f>
        <v>0</v>
      </c>
    </row>
    <row r="56" spans="1:7" ht="15" hidden="1">
      <c r="A56" s="50" t="s">
        <v>41</v>
      </c>
      <c r="B56" s="26" t="s">
        <v>77</v>
      </c>
      <c r="C56" s="26" t="s">
        <v>99</v>
      </c>
      <c r="D56" s="26" t="s">
        <v>121</v>
      </c>
      <c r="E56" s="26" t="s">
        <v>10</v>
      </c>
      <c r="F56" s="26"/>
      <c r="G56" s="19">
        <f>G57+G59+G58</f>
        <v>0</v>
      </c>
    </row>
    <row r="57" spans="1:7" ht="15" hidden="1">
      <c r="A57" s="50" t="s">
        <v>13</v>
      </c>
      <c r="B57" s="26" t="s">
        <v>77</v>
      </c>
      <c r="C57" s="26" t="s">
        <v>99</v>
      </c>
      <c r="D57" s="26" t="s">
        <v>121</v>
      </c>
      <c r="E57" s="26" t="s">
        <v>14</v>
      </c>
      <c r="F57" s="26"/>
      <c r="G57" s="19"/>
    </row>
    <row r="58" spans="1:7" ht="15" hidden="1">
      <c r="A58" s="50" t="s">
        <v>42</v>
      </c>
      <c r="B58" s="26" t="s">
        <v>77</v>
      </c>
      <c r="C58" s="26" t="s">
        <v>99</v>
      </c>
      <c r="D58" s="26" t="s">
        <v>121</v>
      </c>
      <c r="E58" s="26" t="s">
        <v>17</v>
      </c>
      <c r="F58" s="26"/>
      <c r="G58" s="19"/>
    </row>
    <row r="59" spans="1:7" ht="15" hidden="1">
      <c r="A59" s="50" t="s">
        <v>36</v>
      </c>
      <c r="B59" s="26" t="s">
        <v>77</v>
      </c>
      <c r="C59" s="26" t="s">
        <v>99</v>
      </c>
      <c r="D59" s="26" t="s">
        <v>121</v>
      </c>
      <c r="E59" s="26" t="s">
        <v>18</v>
      </c>
      <c r="F59" s="26"/>
      <c r="G59" s="19"/>
    </row>
    <row r="60" spans="1:7" ht="15" hidden="1">
      <c r="A60" s="50" t="s">
        <v>21</v>
      </c>
      <c r="B60" s="26" t="s">
        <v>77</v>
      </c>
      <c r="C60" s="26" t="s">
        <v>99</v>
      </c>
      <c r="D60" s="26" t="s">
        <v>121</v>
      </c>
      <c r="E60" s="26" t="s">
        <v>22</v>
      </c>
      <c r="F60" s="26"/>
      <c r="G60" s="19">
        <f>G61+G62</f>
        <v>0</v>
      </c>
    </row>
    <row r="61" spans="1:7" ht="15" hidden="1">
      <c r="A61" s="50" t="s">
        <v>23</v>
      </c>
      <c r="B61" s="26" t="s">
        <v>77</v>
      </c>
      <c r="C61" s="26" t="s">
        <v>99</v>
      </c>
      <c r="D61" s="26" t="s">
        <v>121</v>
      </c>
      <c r="E61" s="26" t="s">
        <v>24</v>
      </c>
      <c r="F61" s="26"/>
      <c r="G61" s="19"/>
    </row>
    <row r="62" spans="1:7" ht="15" hidden="1">
      <c r="A62" s="50" t="s">
        <v>25</v>
      </c>
      <c r="B62" s="26" t="s">
        <v>77</v>
      </c>
      <c r="C62" s="26" t="s">
        <v>99</v>
      </c>
      <c r="D62" s="26" t="s">
        <v>121</v>
      </c>
      <c r="E62" s="26" t="s">
        <v>26</v>
      </c>
      <c r="F62" s="26"/>
      <c r="G62" s="19"/>
    </row>
    <row r="63" spans="1:7" ht="45" hidden="1">
      <c r="A63" s="50" t="s">
        <v>115</v>
      </c>
      <c r="B63" s="26" t="s">
        <v>77</v>
      </c>
      <c r="C63" s="26" t="s">
        <v>156</v>
      </c>
      <c r="D63" s="26" t="s">
        <v>5</v>
      </c>
      <c r="E63" s="26" t="s">
        <v>3</v>
      </c>
      <c r="F63" s="19">
        <f>F64+F72</f>
        <v>2950.5</v>
      </c>
      <c r="G63" s="19">
        <f>G64+G72</f>
        <v>2950.5</v>
      </c>
    </row>
    <row r="64" spans="1:7" ht="15" hidden="1">
      <c r="A64" s="50" t="s">
        <v>4</v>
      </c>
      <c r="B64" s="26" t="s">
        <v>77</v>
      </c>
      <c r="C64" s="26" t="s">
        <v>156</v>
      </c>
      <c r="D64" s="26" t="s">
        <v>107</v>
      </c>
      <c r="E64" s="26" t="s">
        <v>5</v>
      </c>
      <c r="F64" s="19">
        <f>F65</f>
        <v>2950.5</v>
      </c>
      <c r="G64" s="19">
        <f>G65</f>
        <v>2950.5</v>
      </c>
    </row>
    <row r="65" spans="1:7" ht="15" hidden="1">
      <c r="A65" s="50" t="s">
        <v>41</v>
      </c>
      <c r="B65" s="26" t="s">
        <v>77</v>
      </c>
      <c r="C65" s="26" t="s">
        <v>156</v>
      </c>
      <c r="D65" s="26" t="s">
        <v>107</v>
      </c>
      <c r="E65" s="26" t="s">
        <v>10</v>
      </c>
      <c r="F65" s="19">
        <f>F66+F68+F69+F71+F70</f>
        <v>2950.5</v>
      </c>
      <c r="G65" s="19">
        <f>G66+G68+G69+G71+G70</f>
        <v>2950.5</v>
      </c>
    </row>
    <row r="66" spans="1:7" ht="15" hidden="1">
      <c r="A66" s="50" t="s">
        <v>13</v>
      </c>
      <c r="B66" s="26" t="s">
        <v>77</v>
      </c>
      <c r="C66" s="26" t="s">
        <v>156</v>
      </c>
      <c r="D66" s="26" t="s">
        <v>107</v>
      </c>
      <c r="E66" s="26" t="s">
        <v>14</v>
      </c>
      <c r="F66" s="26" t="s">
        <v>707</v>
      </c>
      <c r="G66" s="19">
        <v>2950.5</v>
      </c>
    </row>
    <row r="67" spans="1:7" ht="15" hidden="1">
      <c r="A67" s="50" t="s">
        <v>11</v>
      </c>
      <c r="B67" s="26" t="s">
        <v>77</v>
      </c>
      <c r="C67" s="26" t="s">
        <v>156</v>
      </c>
      <c r="D67" s="26" t="s">
        <v>107</v>
      </c>
      <c r="E67" s="26" t="s">
        <v>12</v>
      </c>
      <c r="F67" s="26"/>
      <c r="G67" s="19"/>
    </row>
    <row r="68" spans="1:7" ht="15" hidden="1">
      <c r="A68" s="50" t="s">
        <v>15</v>
      </c>
      <c r="B68" s="26" t="s">
        <v>77</v>
      </c>
      <c r="C68" s="26" t="s">
        <v>156</v>
      </c>
      <c r="D68" s="26" t="s">
        <v>107</v>
      </c>
      <c r="E68" s="26" t="s">
        <v>16</v>
      </c>
      <c r="F68" s="26"/>
      <c r="G68" s="19"/>
    </row>
    <row r="69" spans="1:7" ht="15" hidden="1">
      <c r="A69" s="50" t="s">
        <v>42</v>
      </c>
      <c r="B69" s="26" t="s">
        <v>77</v>
      </c>
      <c r="C69" s="26" t="s">
        <v>156</v>
      </c>
      <c r="D69" s="26" t="s">
        <v>107</v>
      </c>
      <c r="E69" s="26" t="s">
        <v>17</v>
      </c>
      <c r="F69" s="26"/>
      <c r="G69" s="19"/>
    </row>
    <row r="70" spans="1:7" ht="15" hidden="1">
      <c r="A70" s="50"/>
      <c r="B70" s="26"/>
      <c r="C70" s="26"/>
      <c r="D70" s="26"/>
      <c r="E70" s="26" t="s">
        <v>262</v>
      </c>
      <c r="F70" s="26"/>
      <c r="G70" s="19"/>
    </row>
    <row r="71" spans="1:7" ht="15" hidden="1">
      <c r="A71" s="50" t="s">
        <v>36</v>
      </c>
      <c r="B71" s="26" t="s">
        <v>77</v>
      </c>
      <c r="C71" s="26" t="s">
        <v>156</v>
      </c>
      <c r="D71" s="26" t="s">
        <v>107</v>
      </c>
      <c r="E71" s="26" t="s">
        <v>18</v>
      </c>
      <c r="F71" s="26"/>
      <c r="G71" s="19"/>
    </row>
    <row r="72" spans="1:7" ht="15" hidden="1">
      <c r="A72" s="50" t="s">
        <v>21</v>
      </c>
      <c r="B72" s="26" t="s">
        <v>77</v>
      </c>
      <c r="C72" s="26" t="s">
        <v>156</v>
      </c>
      <c r="D72" s="26" t="s">
        <v>107</v>
      </c>
      <c r="E72" s="26" t="s">
        <v>22</v>
      </c>
      <c r="F72" s="19">
        <f>F73+F74</f>
        <v>0</v>
      </c>
      <c r="G72" s="19">
        <f>G73+G74</f>
        <v>0</v>
      </c>
    </row>
    <row r="73" spans="1:7" ht="15" hidden="1">
      <c r="A73" s="50" t="s">
        <v>23</v>
      </c>
      <c r="B73" s="26" t="s">
        <v>77</v>
      </c>
      <c r="C73" s="26" t="s">
        <v>156</v>
      </c>
      <c r="D73" s="26" t="s">
        <v>107</v>
      </c>
      <c r="E73" s="26" t="s">
        <v>24</v>
      </c>
      <c r="F73" s="26"/>
      <c r="G73" s="19"/>
    </row>
    <row r="74" spans="1:7" ht="15" hidden="1">
      <c r="A74" s="50" t="s">
        <v>25</v>
      </c>
      <c r="B74" s="26" t="s">
        <v>77</v>
      </c>
      <c r="C74" s="26" t="s">
        <v>156</v>
      </c>
      <c r="D74" s="26" t="s">
        <v>107</v>
      </c>
      <c r="E74" s="26" t="s">
        <v>26</v>
      </c>
      <c r="F74" s="26"/>
      <c r="G74" s="19"/>
    </row>
    <row r="75" spans="1:7" ht="27.75" customHeight="1" hidden="1">
      <c r="A75" s="50" t="s">
        <v>186</v>
      </c>
      <c r="B75" s="26" t="s">
        <v>77</v>
      </c>
      <c r="C75" s="26" t="s">
        <v>156</v>
      </c>
      <c r="D75" s="26" t="s">
        <v>185</v>
      </c>
      <c r="E75" s="26" t="s">
        <v>3</v>
      </c>
      <c r="F75" s="26"/>
      <c r="G75" s="19">
        <f>G76</f>
        <v>0</v>
      </c>
    </row>
    <row r="76" spans="1:7" ht="30" customHeight="1" hidden="1">
      <c r="A76" s="50" t="s">
        <v>134</v>
      </c>
      <c r="B76" s="26" t="s">
        <v>77</v>
      </c>
      <c r="C76" s="26" t="s">
        <v>99</v>
      </c>
      <c r="D76" s="26" t="s">
        <v>135</v>
      </c>
      <c r="E76" s="26" t="s">
        <v>22</v>
      </c>
      <c r="F76" s="26"/>
      <c r="G76" s="19">
        <f>G77</f>
        <v>0</v>
      </c>
    </row>
    <row r="77" spans="1:7" ht="15" hidden="1">
      <c r="A77" s="50" t="s">
        <v>23</v>
      </c>
      <c r="B77" s="26" t="s">
        <v>77</v>
      </c>
      <c r="C77" s="26" t="s">
        <v>99</v>
      </c>
      <c r="D77" s="26" t="s">
        <v>135</v>
      </c>
      <c r="E77" s="26" t="s">
        <v>24</v>
      </c>
      <c r="F77" s="26"/>
      <c r="G77" s="19"/>
    </row>
    <row r="78" spans="1:7" ht="21" customHeight="1">
      <c r="A78" s="50" t="s">
        <v>167</v>
      </c>
      <c r="B78" s="26" t="s">
        <v>77</v>
      </c>
      <c r="C78" s="26" t="s">
        <v>156</v>
      </c>
      <c r="D78" s="26" t="s">
        <v>166</v>
      </c>
      <c r="E78" s="26"/>
      <c r="F78" s="19">
        <f>F80+F79</f>
        <v>92</v>
      </c>
      <c r="G78" s="19">
        <f>G80+G79</f>
        <v>92</v>
      </c>
    </row>
    <row r="79" spans="1:7" ht="21" customHeight="1" hidden="1">
      <c r="A79" s="50" t="s">
        <v>188</v>
      </c>
      <c r="B79" s="26" t="s">
        <v>77</v>
      </c>
      <c r="C79" s="26" t="s">
        <v>156</v>
      </c>
      <c r="D79" s="26" t="s">
        <v>187</v>
      </c>
      <c r="E79" s="26"/>
      <c r="F79" s="19"/>
      <c r="G79" s="19"/>
    </row>
    <row r="80" spans="1:7" ht="15" hidden="1">
      <c r="A80" s="50" t="s">
        <v>116</v>
      </c>
      <c r="B80" s="26" t="s">
        <v>77</v>
      </c>
      <c r="C80" s="26" t="s">
        <v>156</v>
      </c>
      <c r="D80" s="26" t="s">
        <v>109</v>
      </c>
      <c r="E80" s="26" t="s">
        <v>3</v>
      </c>
      <c r="F80" s="19">
        <f>F81+F82</f>
        <v>92</v>
      </c>
      <c r="G80" s="19">
        <f>G81+G82</f>
        <v>92</v>
      </c>
    </row>
    <row r="81" spans="1:7" ht="15" hidden="1">
      <c r="A81" s="50" t="s">
        <v>4</v>
      </c>
      <c r="B81" s="26" t="s">
        <v>77</v>
      </c>
      <c r="C81" s="26" t="s">
        <v>156</v>
      </c>
      <c r="D81" s="26" t="s">
        <v>109</v>
      </c>
      <c r="E81" s="26" t="s">
        <v>20</v>
      </c>
      <c r="F81" s="19">
        <v>89</v>
      </c>
      <c r="G81" s="19">
        <v>89</v>
      </c>
    </row>
    <row r="82" spans="1:7" ht="15" hidden="1">
      <c r="A82" s="57" t="s">
        <v>19</v>
      </c>
      <c r="B82" s="26" t="s">
        <v>77</v>
      </c>
      <c r="C82" s="26" t="s">
        <v>156</v>
      </c>
      <c r="D82" s="26" t="s">
        <v>207</v>
      </c>
      <c r="E82" s="26" t="s">
        <v>20</v>
      </c>
      <c r="F82" s="26" t="s">
        <v>462</v>
      </c>
      <c r="G82" s="19">
        <v>3</v>
      </c>
    </row>
    <row r="83" spans="1:7" ht="44.25" customHeight="1">
      <c r="A83" s="50" t="s">
        <v>129</v>
      </c>
      <c r="B83" s="26" t="s">
        <v>77</v>
      </c>
      <c r="C83" s="26" t="s">
        <v>169</v>
      </c>
      <c r="D83" s="26"/>
      <c r="E83" s="26" t="s">
        <v>3</v>
      </c>
      <c r="F83" s="19" t="str">
        <f aca="true" t="shared" si="2" ref="F83:G86">F84</f>
        <v>0,7</v>
      </c>
      <c r="G83" s="19">
        <f t="shared" si="2"/>
        <v>0.7</v>
      </c>
    </row>
    <row r="84" spans="1:7" ht="111" customHeight="1">
      <c r="A84" s="58" t="s">
        <v>130</v>
      </c>
      <c r="B84" s="26" t="s">
        <v>77</v>
      </c>
      <c r="C84" s="26" t="s">
        <v>170</v>
      </c>
      <c r="D84" s="26"/>
      <c r="E84" s="26" t="s">
        <v>3</v>
      </c>
      <c r="F84" s="19" t="str">
        <f t="shared" si="2"/>
        <v>0,7</v>
      </c>
      <c r="G84" s="19">
        <f t="shared" si="2"/>
        <v>0.7</v>
      </c>
    </row>
    <row r="85" spans="1:7" ht="33.75" customHeight="1">
      <c r="A85" s="73" t="s">
        <v>165</v>
      </c>
      <c r="B85" s="26" t="s">
        <v>77</v>
      </c>
      <c r="C85" s="26" t="s">
        <v>170</v>
      </c>
      <c r="D85" s="26" t="s">
        <v>5</v>
      </c>
      <c r="E85" s="26" t="s">
        <v>3</v>
      </c>
      <c r="F85" s="19" t="str">
        <f t="shared" si="2"/>
        <v>0,7</v>
      </c>
      <c r="G85" s="19">
        <f t="shared" si="2"/>
        <v>0.7</v>
      </c>
    </row>
    <row r="86" spans="1:7" ht="15" hidden="1">
      <c r="A86" s="50" t="s">
        <v>21</v>
      </c>
      <c r="B86" s="26" t="s">
        <v>77</v>
      </c>
      <c r="C86" s="26" t="s">
        <v>170</v>
      </c>
      <c r="D86" s="26" t="s">
        <v>107</v>
      </c>
      <c r="E86" s="26" t="s">
        <v>22</v>
      </c>
      <c r="F86" s="19" t="str">
        <f t="shared" si="2"/>
        <v>0,7</v>
      </c>
      <c r="G86" s="19">
        <f t="shared" si="2"/>
        <v>0.7</v>
      </c>
    </row>
    <row r="87" spans="1:7" ht="15" hidden="1">
      <c r="A87" s="50" t="s">
        <v>25</v>
      </c>
      <c r="B87" s="26" t="s">
        <v>77</v>
      </c>
      <c r="C87" s="26" t="s">
        <v>170</v>
      </c>
      <c r="D87" s="26" t="s">
        <v>107</v>
      </c>
      <c r="E87" s="26" t="s">
        <v>26</v>
      </c>
      <c r="F87" s="26" t="s">
        <v>463</v>
      </c>
      <c r="G87" s="19">
        <v>0.7</v>
      </c>
    </row>
    <row r="88" spans="1:7" ht="19.5" customHeight="1" hidden="1">
      <c r="A88" s="51" t="s">
        <v>67</v>
      </c>
      <c r="B88" s="52" t="s">
        <v>78</v>
      </c>
      <c r="C88" s="52" t="s">
        <v>153</v>
      </c>
      <c r="D88" s="52"/>
      <c r="E88" s="52" t="s">
        <v>3</v>
      </c>
      <c r="F88" s="21">
        <f aca="true" t="shared" si="3" ref="F88:F94">F89</f>
        <v>0</v>
      </c>
      <c r="G88" s="21"/>
    </row>
    <row r="89" spans="1:7" ht="30" hidden="1">
      <c r="A89" s="48" t="s">
        <v>168</v>
      </c>
      <c r="B89" s="26" t="s">
        <v>78</v>
      </c>
      <c r="C89" s="26" t="s">
        <v>164</v>
      </c>
      <c r="D89" s="26"/>
      <c r="E89" s="26" t="s">
        <v>3</v>
      </c>
      <c r="F89" s="19">
        <f t="shared" si="3"/>
        <v>0</v>
      </c>
      <c r="G89" s="19"/>
    </row>
    <row r="90" spans="1:7" ht="45" hidden="1">
      <c r="A90" s="48" t="s">
        <v>128</v>
      </c>
      <c r="B90" s="26" t="s">
        <v>78</v>
      </c>
      <c r="C90" s="26" t="s">
        <v>154</v>
      </c>
      <c r="D90" s="26"/>
      <c r="E90" s="26" t="s">
        <v>3</v>
      </c>
      <c r="F90" s="19">
        <f t="shared" si="3"/>
        <v>0</v>
      </c>
      <c r="G90" s="19"/>
    </row>
    <row r="91" spans="1:7" ht="30" hidden="1">
      <c r="A91" s="48" t="s">
        <v>112</v>
      </c>
      <c r="B91" s="26" t="s">
        <v>78</v>
      </c>
      <c r="C91" s="26" t="s">
        <v>155</v>
      </c>
      <c r="D91" s="26"/>
      <c r="E91" s="26" t="s">
        <v>3</v>
      </c>
      <c r="F91" s="19">
        <f t="shared" si="3"/>
        <v>0</v>
      </c>
      <c r="G91" s="19"/>
    </row>
    <row r="92" spans="1:7" ht="15" hidden="1">
      <c r="A92" s="48" t="s">
        <v>192</v>
      </c>
      <c r="B92" s="26" t="s">
        <v>78</v>
      </c>
      <c r="C92" s="26" t="s">
        <v>191</v>
      </c>
      <c r="D92" s="26"/>
      <c r="E92" s="26" t="s">
        <v>3</v>
      </c>
      <c r="F92" s="19">
        <f t="shared" si="3"/>
        <v>0</v>
      </c>
      <c r="G92" s="19"/>
    </row>
    <row r="93" spans="1:7" ht="30" hidden="1">
      <c r="A93" s="50" t="s">
        <v>165</v>
      </c>
      <c r="B93" s="26" t="s">
        <v>78</v>
      </c>
      <c r="C93" s="26" t="s">
        <v>191</v>
      </c>
      <c r="D93" s="26" t="s">
        <v>5</v>
      </c>
      <c r="E93" s="26" t="s">
        <v>3</v>
      </c>
      <c r="F93" s="19">
        <f t="shared" si="3"/>
        <v>0</v>
      </c>
      <c r="G93" s="19"/>
    </row>
    <row r="94" spans="1:7" ht="15" hidden="1">
      <c r="A94" s="50" t="s">
        <v>4</v>
      </c>
      <c r="B94" s="26" t="s">
        <v>78</v>
      </c>
      <c r="C94" s="26" t="s">
        <v>191</v>
      </c>
      <c r="D94" s="26" t="s">
        <v>107</v>
      </c>
      <c r="E94" s="26" t="s">
        <v>5</v>
      </c>
      <c r="F94" s="19">
        <f t="shared" si="3"/>
        <v>0</v>
      </c>
      <c r="G94" s="19"/>
    </row>
    <row r="95" spans="1:7" ht="15" hidden="1">
      <c r="A95" s="50" t="s">
        <v>19</v>
      </c>
      <c r="B95" s="26" t="s">
        <v>78</v>
      </c>
      <c r="C95" s="26" t="s">
        <v>191</v>
      </c>
      <c r="D95" s="26" t="s">
        <v>107</v>
      </c>
      <c r="E95" s="26" t="s">
        <v>20</v>
      </c>
      <c r="F95" s="26"/>
      <c r="G95" s="19"/>
    </row>
    <row r="96" spans="1:7" ht="21" customHeight="1">
      <c r="A96" s="51" t="s">
        <v>27</v>
      </c>
      <c r="B96" s="52" t="s">
        <v>79</v>
      </c>
      <c r="C96" s="52" t="s">
        <v>153</v>
      </c>
      <c r="D96" s="52"/>
      <c r="E96" s="52"/>
      <c r="F96" s="21">
        <f aca="true" t="shared" si="4" ref="F96:G102">F97</f>
        <v>957.2</v>
      </c>
      <c r="G96" s="21">
        <f t="shared" si="4"/>
        <v>982.1</v>
      </c>
    </row>
    <row r="97" spans="1:7" ht="31.5" customHeight="1">
      <c r="A97" s="48" t="s">
        <v>168</v>
      </c>
      <c r="B97" s="26" t="s">
        <v>79</v>
      </c>
      <c r="C97" s="26" t="s">
        <v>164</v>
      </c>
      <c r="D97" s="26"/>
      <c r="E97" s="26"/>
      <c r="F97" s="19">
        <f t="shared" si="4"/>
        <v>957.2</v>
      </c>
      <c r="G97" s="19">
        <f t="shared" si="4"/>
        <v>982.1</v>
      </c>
    </row>
    <row r="98" spans="1:7" ht="35.25" customHeight="1">
      <c r="A98" s="48" t="s">
        <v>128</v>
      </c>
      <c r="B98" s="26" t="s">
        <v>79</v>
      </c>
      <c r="C98" s="26" t="s">
        <v>154</v>
      </c>
      <c r="D98" s="26"/>
      <c r="E98" s="26"/>
      <c r="F98" s="19">
        <f t="shared" si="4"/>
        <v>957.2</v>
      </c>
      <c r="G98" s="19">
        <f t="shared" si="4"/>
        <v>982.1</v>
      </c>
    </row>
    <row r="99" spans="1:7" ht="33" customHeight="1">
      <c r="A99" s="48" t="s">
        <v>112</v>
      </c>
      <c r="B99" s="26" t="s">
        <v>79</v>
      </c>
      <c r="C99" s="26" t="s">
        <v>155</v>
      </c>
      <c r="D99" s="26"/>
      <c r="E99" s="26"/>
      <c r="F99" s="19">
        <f t="shared" si="4"/>
        <v>957.2</v>
      </c>
      <c r="G99" s="19">
        <f t="shared" si="4"/>
        <v>982.1</v>
      </c>
    </row>
    <row r="100" spans="1:7" ht="28.5" customHeight="1">
      <c r="A100" s="50" t="s">
        <v>117</v>
      </c>
      <c r="B100" s="26" t="s">
        <v>79</v>
      </c>
      <c r="C100" s="26" t="s">
        <v>171</v>
      </c>
      <c r="D100" s="26"/>
      <c r="E100" s="26"/>
      <c r="F100" s="19">
        <f t="shared" si="4"/>
        <v>957.2</v>
      </c>
      <c r="G100" s="19">
        <f t="shared" si="4"/>
        <v>982.1</v>
      </c>
    </row>
    <row r="101" spans="1:7" ht="20.25" customHeight="1">
      <c r="A101" s="50" t="s">
        <v>167</v>
      </c>
      <c r="B101" s="26" t="s">
        <v>79</v>
      </c>
      <c r="C101" s="26" t="s">
        <v>171</v>
      </c>
      <c r="D101" s="26" t="s">
        <v>166</v>
      </c>
      <c r="E101" s="26" t="s">
        <v>3</v>
      </c>
      <c r="F101" s="19">
        <f>F102</f>
        <v>957.2</v>
      </c>
      <c r="G101" s="19">
        <f>G102</f>
        <v>982.1</v>
      </c>
    </row>
    <row r="102" spans="1:7" ht="15" hidden="1">
      <c r="A102" s="50" t="s">
        <v>4</v>
      </c>
      <c r="B102" s="26" t="s">
        <v>79</v>
      </c>
      <c r="C102" s="26" t="s">
        <v>100</v>
      </c>
      <c r="D102" s="26" t="s">
        <v>110</v>
      </c>
      <c r="E102" s="18">
        <v>200</v>
      </c>
      <c r="F102" s="19">
        <f t="shared" si="4"/>
        <v>957.2</v>
      </c>
      <c r="G102" s="19">
        <f t="shared" si="4"/>
        <v>982.1</v>
      </c>
    </row>
    <row r="103" spans="1:7" ht="15" hidden="1">
      <c r="A103" s="50" t="s">
        <v>19</v>
      </c>
      <c r="B103" s="26" t="s">
        <v>79</v>
      </c>
      <c r="C103" s="26" t="s">
        <v>100</v>
      </c>
      <c r="D103" s="26" t="s">
        <v>110</v>
      </c>
      <c r="E103" s="18">
        <v>290</v>
      </c>
      <c r="F103" s="19">
        <v>957.2</v>
      </c>
      <c r="G103" s="19">
        <v>982.1</v>
      </c>
    </row>
    <row r="104" spans="1:7" ht="15.75" hidden="1">
      <c r="A104" s="51" t="s">
        <v>132</v>
      </c>
      <c r="B104" s="52" t="s">
        <v>131</v>
      </c>
      <c r="C104" s="52" t="s">
        <v>153</v>
      </c>
      <c r="D104" s="52"/>
      <c r="E104" s="52"/>
      <c r="F104" s="52"/>
      <c r="G104" s="21">
        <f aca="true" t="shared" si="5" ref="G104:G109">G105</f>
        <v>0</v>
      </c>
    </row>
    <row r="105" spans="1:7" ht="24" customHeight="1" hidden="1">
      <c r="A105" s="48" t="s">
        <v>168</v>
      </c>
      <c r="B105" s="26" t="s">
        <v>131</v>
      </c>
      <c r="C105" s="26" t="s">
        <v>164</v>
      </c>
      <c r="D105" s="52"/>
      <c r="E105" s="52"/>
      <c r="F105" s="52"/>
      <c r="G105" s="19">
        <f t="shared" si="5"/>
        <v>0</v>
      </c>
    </row>
    <row r="106" spans="1:7" ht="45" hidden="1">
      <c r="A106" s="48" t="s">
        <v>128</v>
      </c>
      <c r="B106" s="26" t="s">
        <v>131</v>
      </c>
      <c r="C106" s="26" t="s">
        <v>154</v>
      </c>
      <c r="D106" s="55"/>
      <c r="E106" s="55"/>
      <c r="F106" s="55"/>
      <c r="G106" s="19">
        <f t="shared" si="5"/>
        <v>0</v>
      </c>
    </row>
    <row r="107" spans="1:7" ht="30" hidden="1">
      <c r="A107" s="48" t="s">
        <v>112</v>
      </c>
      <c r="B107" s="26" t="s">
        <v>131</v>
      </c>
      <c r="C107" s="26" t="s">
        <v>155</v>
      </c>
      <c r="D107" s="26"/>
      <c r="E107" s="26"/>
      <c r="F107" s="26"/>
      <c r="G107" s="19">
        <f t="shared" si="5"/>
        <v>0</v>
      </c>
    </row>
    <row r="108" spans="1:7" ht="17.25" customHeight="1" hidden="1">
      <c r="A108" s="50" t="s">
        <v>132</v>
      </c>
      <c r="B108" s="26" t="s">
        <v>131</v>
      </c>
      <c r="C108" s="26" t="s">
        <v>193</v>
      </c>
      <c r="D108" s="26"/>
      <c r="E108" s="26"/>
      <c r="F108" s="26"/>
      <c r="G108" s="19">
        <f t="shared" si="5"/>
        <v>0</v>
      </c>
    </row>
    <row r="109" spans="1:7" ht="30" customHeight="1" hidden="1">
      <c r="A109" s="50" t="s">
        <v>464</v>
      </c>
      <c r="B109" s="26" t="s">
        <v>131</v>
      </c>
      <c r="C109" s="26" t="s">
        <v>193</v>
      </c>
      <c r="D109" s="26" t="s">
        <v>5</v>
      </c>
      <c r="E109" s="26" t="s">
        <v>3</v>
      </c>
      <c r="F109" s="26"/>
      <c r="G109" s="19">
        <f t="shared" si="5"/>
        <v>0</v>
      </c>
    </row>
    <row r="110" spans="1:7" ht="15" hidden="1">
      <c r="A110" s="50" t="s">
        <v>36</v>
      </c>
      <c r="B110" s="26" t="s">
        <v>131</v>
      </c>
      <c r="C110" s="26" t="s">
        <v>193</v>
      </c>
      <c r="D110" s="26" t="s">
        <v>107</v>
      </c>
      <c r="E110" s="18">
        <v>310</v>
      </c>
      <c r="F110" s="18"/>
      <c r="G110" s="19"/>
    </row>
    <row r="111" spans="1:7" ht="17.25" customHeight="1">
      <c r="A111" s="60" t="s">
        <v>56</v>
      </c>
      <c r="B111" s="61" t="s">
        <v>88</v>
      </c>
      <c r="C111" s="61" t="s">
        <v>153</v>
      </c>
      <c r="D111" s="61"/>
      <c r="E111" s="61" t="s">
        <v>3</v>
      </c>
      <c r="F111" s="21">
        <f>F112</f>
        <v>370.6</v>
      </c>
      <c r="G111" s="21">
        <f>G112</f>
        <v>384.1</v>
      </c>
    </row>
    <row r="112" spans="1:7" ht="21" customHeight="1">
      <c r="A112" s="62" t="s">
        <v>30</v>
      </c>
      <c r="B112" s="52" t="s">
        <v>80</v>
      </c>
      <c r="C112" s="61" t="s">
        <v>153</v>
      </c>
      <c r="D112" s="61"/>
      <c r="E112" s="61" t="s">
        <v>3</v>
      </c>
      <c r="F112" s="21">
        <f>F114</f>
        <v>370.6</v>
      </c>
      <c r="G112" s="21">
        <f>G114</f>
        <v>384.1</v>
      </c>
    </row>
    <row r="113" spans="1:7" ht="36.75" customHeight="1">
      <c r="A113" s="48" t="s">
        <v>168</v>
      </c>
      <c r="B113" s="26" t="s">
        <v>80</v>
      </c>
      <c r="C113" s="36" t="s">
        <v>164</v>
      </c>
      <c r="D113" s="36"/>
      <c r="E113" s="36"/>
      <c r="F113" s="19">
        <f>F114</f>
        <v>370.6</v>
      </c>
      <c r="G113" s="19">
        <f>G114</f>
        <v>384.1</v>
      </c>
    </row>
    <row r="114" spans="1:7" ht="45" customHeight="1">
      <c r="A114" s="50" t="s">
        <v>118</v>
      </c>
      <c r="B114" s="26" t="s">
        <v>80</v>
      </c>
      <c r="C114" s="36" t="s">
        <v>172</v>
      </c>
      <c r="D114" s="36"/>
      <c r="E114" s="36" t="s">
        <v>3</v>
      </c>
      <c r="F114" s="19">
        <f>F115</f>
        <v>370.6</v>
      </c>
      <c r="G114" s="19">
        <f>G115</f>
        <v>384.1</v>
      </c>
    </row>
    <row r="115" spans="1:7" ht="48" customHeight="1">
      <c r="A115" s="50" t="s">
        <v>111</v>
      </c>
      <c r="B115" s="26" t="s">
        <v>80</v>
      </c>
      <c r="C115" s="26" t="s">
        <v>173</v>
      </c>
      <c r="D115" s="36"/>
      <c r="E115" s="36" t="s">
        <v>3</v>
      </c>
      <c r="F115" s="19">
        <f>F116+F123</f>
        <v>370.6</v>
      </c>
      <c r="G115" s="19">
        <f>G116+G123</f>
        <v>384.1</v>
      </c>
    </row>
    <row r="116" spans="1:7" ht="78.75" customHeight="1">
      <c r="A116" s="50" t="s">
        <v>157</v>
      </c>
      <c r="B116" s="26" t="s">
        <v>80</v>
      </c>
      <c r="C116" s="26" t="s">
        <v>173</v>
      </c>
      <c r="D116" s="36" t="s">
        <v>158</v>
      </c>
      <c r="E116" s="36" t="s">
        <v>3</v>
      </c>
      <c r="F116" s="19">
        <f>F117</f>
        <v>340.1</v>
      </c>
      <c r="G116" s="19">
        <f>G117</f>
        <v>353.6</v>
      </c>
    </row>
    <row r="117" spans="1:7" ht="15" hidden="1">
      <c r="A117" s="50" t="s">
        <v>4</v>
      </c>
      <c r="B117" s="26" t="s">
        <v>80</v>
      </c>
      <c r="C117" s="26" t="s">
        <v>101</v>
      </c>
      <c r="D117" s="36" t="s">
        <v>108</v>
      </c>
      <c r="E117" s="36" t="s">
        <v>5</v>
      </c>
      <c r="F117" s="19">
        <f>F118+F121</f>
        <v>340.1</v>
      </c>
      <c r="G117" s="19">
        <f>G118+G121</f>
        <v>353.6</v>
      </c>
    </row>
    <row r="118" spans="1:7" ht="30" hidden="1">
      <c r="A118" s="50" t="s">
        <v>34</v>
      </c>
      <c r="B118" s="26" t="s">
        <v>80</v>
      </c>
      <c r="C118" s="26" t="s">
        <v>101</v>
      </c>
      <c r="D118" s="36" t="s">
        <v>108</v>
      </c>
      <c r="E118" s="36" t="s">
        <v>6</v>
      </c>
      <c r="F118" s="19">
        <f>F119+F120</f>
        <v>340.1</v>
      </c>
      <c r="G118" s="19">
        <f>G119+G120</f>
        <v>353.6</v>
      </c>
    </row>
    <row r="119" spans="1:7" ht="15" hidden="1">
      <c r="A119" s="50" t="s">
        <v>7</v>
      </c>
      <c r="B119" s="26" t="s">
        <v>80</v>
      </c>
      <c r="C119" s="26" t="s">
        <v>101</v>
      </c>
      <c r="D119" s="36" t="s">
        <v>108</v>
      </c>
      <c r="E119" s="36" t="s">
        <v>8</v>
      </c>
      <c r="F119" s="19">
        <v>261.2</v>
      </c>
      <c r="G119" s="19">
        <v>271.6</v>
      </c>
    </row>
    <row r="120" spans="1:7" ht="15" hidden="1">
      <c r="A120" s="50" t="s">
        <v>39</v>
      </c>
      <c r="B120" s="26" t="s">
        <v>80</v>
      </c>
      <c r="C120" s="26" t="s">
        <v>101</v>
      </c>
      <c r="D120" s="36" t="s">
        <v>108</v>
      </c>
      <c r="E120" s="36" t="s">
        <v>9</v>
      </c>
      <c r="F120" s="19">
        <v>78.9</v>
      </c>
      <c r="G120" s="19">
        <v>82</v>
      </c>
    </row>
    <row r="121" spans="1:7" ht="15" hidden="1">
      <c r="A121" s="50" t="s">
        <v>41</v>
      </c>
      <c r="B121" s="26" t="s">
        <v>80</v>
      </c>
      <c r="C121" s="26" t="s">
        <v>101</v>
      </c>
      <c r="D121" s="36" t="s">
        <v>108</v>
      </c>
      <c r="E121" s="36" t="s">
        <v>10</v>
      </c>
      <c r="F121" s="36"/>
      <c r="G121" s="18">
        <f>G122</f>
        <v>0</v>
      </c>
    </row>
    <row r="122" spans="1:7" ht="15" hidden="1">
      <c r="A122" s="50" t="s">
        <v>36</v>
      </c>
      <c r="B122" s="26" t="s">
        <v>80</v>
      </c>
      <c r="C122" s="26" t="s">
        <v>101</v>
      </c>
      <c r="D122" s="36" t="s">
        <v>108</v>
      </c>
      <c r="E122" s="36" t="s">
        <v>18</v>
      </c>
      <c r="F122" s="36"/>
      <c r="G122" s="18"/>
    </row>
    <row r="123" spans="1:7" ht="32.25" customHeight="1">
      <c r="A123" s="59" t="s">
        <v>165</v>
      </c>
      <c r="B123" s="26" t="s">
        <v>80</v>
      </c>
      <c r="C123" s="26" t="s">
        <v>173</v>
      </c>
      <c r="D123" s="36" t="s">
        <v>5</v>
      </c>
      <c r="E123" s="36" t="s">
        <v>3</v>
      </c>
      <c r="F123" s="19" t="str">
        <f>F124</f>
        <v>30,5</v>
      </c>
      <c r="G123" s="19">
        <f>G124</f>
        <v>30.5</v>
      </c>
    </row>
    <row r="124" spans="1:7" ht="15" hidden="1">
      <c r="A124" s="50" t="s">
        <v>21</v>
      </c>
      <c r="B124" s="26" t="s">
        <v>80</v>
      </c>
      <c r="C124" s="26" t="s">
        <v>101</v>
      </c>
      <c r="D124" s="36" t="s">
        <v>107</v>
      </c>
      <c r="E124" s="36" t="s">
        <v>22</v>
      </c>
      <c r="F124" s="19" t="str">
        <f>F125</f>
        <v>30,5</v>
      </c>
      <c r="G124" s="19">
        <f>G125</f>
        <v>30.5</v>
      </c>
    </row>
    <row r="125" spans="1:7" ht="15" hidden="1">
      <c r="A125" s="63" t="s">
        <v>25</v>
      </c>
      <c r="B125" s="26" t="s">
        <v>80</v>
      </c>
      <c r="C125" s="36" t="s">
        <v>101</v>
      </c>
      <c r="D125" s="36" t="s">
        <v>107</v>
      </c>
      <c r="E125" s="36" t="s">
        <v>26</v>
      </c>
      <c r="F125" s="36" t="s">
        <v>708</v>
      </c>
      <c r="G125" s="19">
        <v>30.5</v>
      </c>
    </row>
    <row r="126" spans="1:7" ht="30" customHeight="1" hidden="1">
      <c r="A126" s="60" t="s">
        <v>93</v>
      </c>
      <c r="B126" s="52" t="s">
        <v>96</v>
      </c>
      <c r="C126" s="61" t="s">
        <v>153</v>
      </c>
      <c r="D126" s="61"/>
      <c r="E126" s="61"/>
      <c r="F126" s="21">
        <f>F127+F136</f>
        <v>0</v>
      </c>
      <c r="G126" s="21"/>
    </row>
    <row r="127" spans="1:7" ht="42" customHeight="1" hidden="1">
      <c r="A127" s="51" t="s">
        <v>147</v>
      </c>
      <c r="B127" s="52" t="s">
        <v>146</v>
      </c>
      <c r="C127" s="61" t="s">
        <v>153</v>
      </c>
      <c r="D127" s="61"/>
      <c r="E127" s="61"/>
      <c r="F127" s="21">
        <f aca="true" t="shared" si="6" ref="F127:G133">F128</f>
        <v>0</v>
      </c>
      <c r="G127" s="21"/>
    </row>
    <row r="128" spans="1:7" ht="30" customHeight="1" hidden="1">
      <c r="A128" s="48" t="s">
        <v>241</v>
      </c>
      <c r="B128" s="26" t="s">
        <v>146</v>
      </c>
      <c r="C128" s="36" t="s">
        <v>174</v>
      </c>
      <c r="D128" s="36"/>
      <c r="E128" s="36"/>
      <c r="F128" s="19">
        <f t="shared" si="6"/>
        <v>0</v>
      </c>
      <c r="G128" s="19"/>
    </row>
    <row r="129" spans="1:7" ht="55.5" customHeight="1" hidden="1">
      <c r="A129" s="48" t="s">
        <v>248</v>
      </c>
      <c r="B129" s="26" t="s">
        <v>146</v>
      </c>
      <c r="C129" s="26" t="s">
        <v>246</v>
      </c>
      <c r="D129" s="26"/>
      <c r="E129" s="26"/>
      <c r="F129" s="19">
        <f t="shared" si="6"/>
        <v>0</v>
      </c>
      <c r="G129" s="19"/>
    </row>
    <row r="130" spans="1:7" ht="30" customHeight="1" hidden="1">
      <c r="A130" s="50" t="s">
        <v>249</v>
      </c>
      <c r="B130" s="26" t="s">
        <v>146</v>
      </c>
      <c r="C130" s="26" t="s">
        <v>247</v>
      </c>
      <c r="D130" s="36"/>
      <c r="E130" s="36"/>
      <c r="F130" s="19">
        <f t="shared" si="6"/>
        <v>0</v>
      </c>
      <c r="G130" s="19"/>
    </row>
    <row r="131" spans="1:7" ht="30" customHeight="1" hidden="1">
      <c r="A131" s="59" t="s">
        <v>165</v>
      </c>
      <c r="B131" s="26" t="s">
        <v>146</v>
      </c>
      <c r="C131" s="26" t="s">
        <v>247</v>
      </c>
      <c r="D131" s="36" t="s">
        <v>5</v>
      </c>
      <c r="E131" s="36"/>
      <c r="F131" s="19">
        <f>F132+F135</f>
        <v>0</v>
      </c>
      <c r="G131" s="19"/>
    </row>
    <row r="132" spans="1:7" ht="15" hidden="1">
      <c r="A132" s="50" t="s">
        <v>4</v>
      </c>
      <c r="B132" s="26" t="s">
        <v>146</v>
      </c>
      <c r="C132" s="26" t="s">
        <v>247</v>
      </c>
      <c r="D132" s="36" t="s">
        <v>107</v>
      </c>
      <c r="E132" s="36" t="s">
        <v>5</v>
      </c>
      <c r="F132" s="19">
        <f t="shared" si="6"/>
        <v>0</v>
      </c>
      <c r="G132" s="19">
        <f t="shared" si="6"/>
        <v>0</v>
      </c>
    </row>
    <row r="133" spans="1:7" ht="15" hidden="1">
      <c r="A133" s="57" t="s">
        <v>35</v>
      </c>
      <c r="B133" s="26" t="s">
        <v>146</v>
      </c>
      <c r="C133" s="26" t="s">
        <v>247</v>
      </c>
      <c r="D133" s="36" t="s">
        <v>107</v>
      </c>
      <c r="E133" s="36" t="s">
        <v>10</v>
      </c>
      <c r="F133" s="19">
        <f t="shared" si="6"/>
        <v>0</v>
      </c>
      <c r="G133" s="19">
        <f t="shared" si="6"/>
        <v>0</v>
      </c>
    </row>
    <row r="134" spans="1:7" ht="15" hidden="1">
      <c r="A134" s="50" t="s">
        <v>43</v>
      </c>
      <c r="B134" s="26" t="s">
        <v>146</v>
      </c>
      <c r="C134" s="26" t="s">
        <v>247</v>
      </c>
      <c r="D134" s="36" t="s">
        <v>107</v>
      </c>
      <c r="E134" s="36" t="s">
        <v>17</v>
      </c>
      <c r="F134" s="19"/>
      <c r="G134" s="19"/>
    </row>
    <row r="135" spans="1:7" ht="15" hidden="1">
      <c r="A135" s="50"/>
      <c r="B135" s="26" t="s">
        <v>146</v>
      </c>
      <c r="C135" s="26" t="s">
        <v>247</v>
      </c>
      <c r="D135" s="36" t="s">
        <v>107</v>
      </c>
      <c r="E135" s="36" t="s">
        <v>24</v>
      </c>
      <c r="F135" s="19"/>
      <c r="G135" s="19"/>
    </row>
    <row r="136" spans="1:7" ht="31.5" hidden="1">
      <c r="A136" s="51" t="s">
        <v>138</v>
      </c>
      <c r="B136" s="52" t="s">
        <v>137</v>
      </c>
      <c r="C136" s="61" t="s">
        <v>153</v>
      </c>
      <c r="D136" s="61"/>
      <c r="E136" s="61"/>
      <c r="F136" s="21">
        <f aca="true" t="shared" si="7" ref="F136:F141">F137</f>
        <v>0</v>
      </c>
      <c r="G136" s="21"/>
    </row>
    <row r="137" spans="1:7" ht="30" hidden="1">
      <c r="A137" s="48" t="s">
        <v>241</v>
      </c>
      <c r="B137" s="26" t="s">
        <v>137</v>
      </c>
      <c r="C137" s="36" t="s">
        <v>174</v>
      </c>
      <c r="D137" s="36"/>
      <c r="E137" s="36"/>
      <c r="F137" s="19">
        <f t="shared" si="7"/>
        <v>0</v>
      </c>
      <c r="G137" s="21"/>
    </row>
    <row r="138" spans="1:7" ht="45" hidden="1">
      <c r="A138" s="48" t="s">
        <v>242</v>
      </c>
      <c r="B138" s="26" t="s">
        <v>137</v>
      </c>
      <c r="C138" s="36" t="s">
        <v>243</v>
      </c>
      <c r="D138" s="26"/>
      <c r="E138" s="52"/>
      <c r="F138" s="21">
        <f t="shared" si="7"/>
        <v>0</v>
      </c>
      <c r="G138" s="21"/>
    </row>
    <row r="139" spans="1:7" ht="25.5" customHeight="1" hidden="1">
      <c r="A139" s="48" t="s">
        <v>244</v>
      </c>
      <c r="B139" s="26" t="s">
        <v>137</v>
      </c>
      <c r="C139" s="36" t="s">
        <v>245</v>
      </c>
      <c r="D139" s="64"/>
      <c r="E139" s="36"/>
      <c r="F139" s="19">
        <f t="shared" si="7"/>
        <v>0</v>
      </c>
      <c r="G139" s="65"/>
    </row>
    <row r="140" spans="1:7" ht="30" hidden="1">
      <c r="A140" s="50" t="s">
        <v>165</v>
      </c>
      <c r="B140" s="26" t="s">
        <v>137</v>
      </c>
      <c r="C140" s="36" t="s">
        <v>245</v>
      </c>
      <c r="D140" s="36" t="s">
        <v>5</v>
      </c>
      <c r="E140" s="36"/>
      <c r="F140" s="19">
        <f t="shared" si="7"/>
        <v>0</v>
      </c>
      <c r="G140" s="65"/>
    </row>
    <row r="141" spans="1:7" ht="15" customHeight="1" hidden="1">
      <c r="A141" s="50" t="s">
        <v>4</v>
      </c>
      <c r="B141" s="26" t="s">
        <v>137</v>
      </c>
      <c r="C141" s="36" t="s">
        <v>245</v>
      </c>
      <c r="D141" s="36" t="s">
        <v>107</v>
      </c>
      <c r="E141" s="36" t="s">
        <v>10</v>
      </c>
      <c r="F141" s="19">
        <f t="shared" si="7"/>
        <v>0</v>
      </c>
      <c r="G141" s="19"/>
    </row>
    <row r="142" spans="1:7" ht="15" customHeight="1" hidden="1">
      <c r="A142" s="50" t="s">
        <v>35</v>
      </c>
      <c r="B142" s="26" t="s">
        <v>137</v>
      </c>
      <c r="C142" s="36" t="s">
        <v>245</v>
      </c>
      <c r="D142" s="36" t="s">
        <v>107</v>
      </c>
      <c r="E142" s="36" t="s">
        <v>18</v>
      </c>
      <c r="F142" s="19"/>
      <c r="G142" s="19"/>
    </row>
    <row r="143" spans="1:7" ht="17.25" customHeight="1" hidden="1">
      <c r="A143" s="50" t="s">
        <v>36</v>
      </c>
      <c r="B143" s="26" t="s">
        <v>137</v>
      </c>
      <c r="C143" s="26" t="s">
        <v>465</v>
      </c>
      <c r="D143" s="36" t="s">
        <v>107</v>
      </c>
      <c r="E143" s="36" t="s">
        <v>18</v>
      </c>
      <c r="F143" s="36"/>
      <c r="G143" s="19"/>
    </row>
    <row r="144" spans="1:7" ht="20.25" customHeight="1">
      <c r="A144" s="60" t="s">
        <v>59</v>
      </c>
      <c r="B144" s="52" t="s">
        <v>89</v>
      </c>
      <c r="C144" s="61" t="s">
        <v>153</v>
      </c>
      <c r="D144" s="61"/>
      <c r="E144" s="61" t="s">
        <v>3</v>
      </c>
      <c r="F144" s="21">
        <f>F154+F176+F145</f>
        <v>3065.7</v>
      </c>
      <c r="G144" s="21">
        <f>G154+G176+G145</f>
        <v>3255.1</v>
      </c>
    </row>
    <row r="145" spans="1:7" ht="20.25" customHeight="1" hidden="1">
      <c r="A145" s="51" t="s">
        <v>195</v>
      </c>
      <c r="B145" s="52" t="s">
        <v>194</v>
      </c>
      <c r="C145" s="61" t="s">
        <v>153</v>
      </c>
      <c r="D145" s="61"/>
      <c r="E145" s="61"/>
      <c r="F145" s="61"/>
      <c r="G145" s="21">
        <f aca="true" t="shared" si="8" ref="G145:G152">G146</f>
        <v>0</v>
      </c>
    </row>
    <row r="146" spans="1:7" ht="20.25" customHeight="1" hidden="1">
      <c r="A146" s="48" t="s">
        <v>182</v>
      </c>
      <c r="B146" s="26" t="s">
        <v>194</v>
      </c>
      <c r="C146" s="26" t="s">
        <v>164</v>
      </c>
      <c r="D146" s="36"/>
      <c r="E146" s="36"/>
      <c r="F146" s="184"/>
      <c r="G146" s="66">
        <f t="shared" si="8"/>
        <v>0</v>
      </c>
    </row>
    <row r="147" spans="1:7" ht="31.5" customHeight="1" hidden="1">
      <c r="A147" s="48" t="s">
        <v>128</v>
      </c>
      <c r="B147" s="26" t="s">
        <v>194</v>
      </c>
      <c r="C147" s="26" t="s">
        <v>154</v>
      </c>
      <c r="D147" s="36"/>
      <c r="E147" s="36"/>
      <c r="F147" s="184"/>
      <c r="G147" s="66">
        <f t="shared" si="8"/>
        <v>0</v>
      </c>
    </row>
    <row r="148" spans="1:7" ht="31.5" customHeight="1" hidden="1">
      <c r="A148" s="48" t="s">
        <v>112</v>
      </c>
      <c r="B148" s="26" t="s">
        <v>194</v>
      </c>
      <c r="C148" s="26" t="s">
        <v>155</v>
      </c>
      <c r="D148" s="36"/>
      <c r="E148" s="36"/>
      <c r="F148" s="184"/>
      <c r="G148" s="66">
        <f t="shared" si="8"/>
        <v>0</v>
      </c>
    </row>
    <row r="149" spans="1:7" ht="30" customHeight="1" hidden="1">
      <c r="A149" s="50" t="s">
        <v>197</v>
      </c>
      <c r="B149" s="26" t="s">
        <v>194</v>
      </c>
      <c r="C149" s="26" t="s">
        <v>196</v>
      </c>
      <c r="D149" s="36"/>
      <c r="E149" s="36"/>
      <c r="F149" s="184"/>
      <c r="G149" s="66">
        <f t="shared" si="8"/>
        <v>0</v>
      </c>
    </row>
    <row r="150" spans="1:7" ht="28.5" customHeight="1" hidden="1">
      <c r="A150" s="50" t="s">
        <v>165</v>
      </c>
      <c r="B150" s="26" t="s">
        <v>194</v>
      </c>
      <c r="C150" s="26" t="s">
        <v>196</v>
      </c>
      <c r="D150" s="36" t="s">
        <v>5</v>
      </c>
      <c r="E150" s="36"/>
      <c r="F150" s="184"/>
      <c r="G150" s="66">
        <f t="shared" si="8"/>
        <v>0</v>
      </c>
    </row>
    <row r="151" spans="1:7" ht="20.25" customHeight="1" hidden="1">
      <c r="A151" s="50" t="s">
        <v>4</v>
      </c>
      <c r="B151" s="26" t="s">
        <v>194</v>
      </c>
      <c r="C151" s="26" t="s">
        <v>196</v>
      </c>
      <c r="D151" s="36" t="s">
        <v>107</v>
      </c>
      <c r="E151" s="36" t="s">
        <v>5</v>
      </c>
      <c r="F151" s="184"/>
      <c r="G151" s="66">
        <f t="shared" si="8"/>
        <v>0</v>
      </c>
    </row>
    <row r="152" spans="1:7" ht="20.25" customHeight="1" hidden="1">
      <c r="A152" s="50" t="s">
        <v>35</v>
      </c>
      <c r="B152" s="26" t="s">
        <v>194</v>
      </c>
      <c r="C152" s="26" t="s">
        <v>196</v>
      </c>
      <c r="D152" s="36" t="s">
        <v>107</v>
      </c>
      <c r="E152" s="36" t="s">
        <v>10</v>
      </c>
      <c r="F152" s="184"/>
      <c r="G152" s="66">
        <f t="shared" si="8"/>
        <v>0</v>
      </c>
    </row>
    <row r="153" spans="1:7" ht="20.25" customHeight="1" hidden="1">
      <c r="A153" s="50" t="s">
        <v>43</v>
      </c>
      <c r="B153" s="26" t="s">
        <v>194</v>
      </c>
      <c r="C153" s="26" t="s">
        <v>196</v>
      </c>
      <c r="D153" s="26" t="s">
        <v>107</v>
      </c>
      <c r="E153" s="26" t="s">
        <v>17</v>
      </c>
      <c r="F153" s="49"/>
      <c r="G153" s="66"/>
    </row>
    <row r="154" spans="1:7" ht="21" customHeight="1">
      <c r="A154" s="51" t="s">
        <v>72</v>
      </c>
      <c r="B154" s="52" t="s">
        <v>81</v>
      </c>
      <c r="C154" s="61" t="s">
        <v>153</v>
      </c>
      <c r="D154" s="61"/>
      <c r="E154" s="61" t="s">
        <v>3</v>
      </c>
      <c r="F154" s="21">
        <f aca="true" t="shared" si="9" ref="F154:G156">F155</f>
        <v>2365.7</v>
      </c>
      <c r="G154" s="21">
        <f t="shared" si="9"/>
        <v>2555.1</v>
      </c>
    </row>
    <row r="155" spans="1:7" ht="31.5" customHeight="1">
      <c r="A155" s="48" t="s">
        <v>182</v>
      </c>
      <c r="B155" s="26" t="s">
        <v>81</v>
      </c>
      <c r="C155" s="26" t="s">
        <v>164</v>
      </c>
      <c r="D155" s="36"/>
      <c r="E155" s="36"/>
      <c r="F155" s="66">
        <f t="shared" si="9"/>
        <v>2365.7</v>
      </c>
      <c r="G155" s="66">
        <f t="shared" si="9"/>
        <v>2555.1</v>
      </c>
    </row>
    <row r="156" spans="1:7" ht="45">
      <c r="A156" s="48" t="s">
        <v>128</v>
      </c>
      <c r="B156" s="26" t="s">
        <v>81</v>
      </c>
      <c r="C156" s="26" t="s">
        <v>154</v>
      </c>
      <c r="D156" s="36"/>
      <c r="E156" s="36"/>
      <c r="F156" s="66">
        <f t="shared" si="9"/>
        <v>2365.7</v>
      </c>
      <c r="G156" s="66">
        <f t="shared" si="9"/>
        <v>2555.1</v>
      </c>
    </row>
    <row r="157" spans="1:7" ht="30">
      <c r="A157" s="48" t="s">
        <v>112</v>
      </c>
      <c r="B157" s="26" t="s">
        <v>81</v>
      </c>
      <c r="C157" s="26" t="s">
        <v>155</v>
      </c>
      <c r="D157" s="36"/>
      <c r="E157" s="36"/>
      <c r="F157" s="66">
        <f>F158+F163+F170</f>
        <v>2365.7</v>
      </c>
      <c r="G157" s="66">
        <f>G158+G163+G170</f>
        <v>2555.1</v>
      </c>
    </row>
    <row r="158" spans="1:7" ht="19.5" customHeight="1" hidden="1">
      <c r="A158" s="50" t="s">
        <v>103</v>
      </c>
      <c r="B158" s="26" t="s">
        <v>81</v>
      </c>
      <c r="C158" s="26" t="s">
        <v>189</v>
      </c>
      <c r="D158" s="36"/>
      <c r="E158" s="36"/>
      <c r="F158" s="184"/>
      <c r="G158" s="66">
        <f>G159</f>
        <v>0</v>
      </c>
    </row>
    <row r="159" spans="1:7" ht="30" hidden="1">
      <c r="A159" s="50" t="s">
        <v>165</v>
      </c>
      <c r="B159" s="26" t="s">
        <v>81</v>
      </c>
      <c r="C159" s="26" t="s">
        <v>189</v>
      </c>
      <c r="D159" s="36" t="s">
        <v>5</v>
      </c>
      <c r="E159" s="36"/>
      <c r="F159" s="184"/>
      <c r="G159" s="66">
        <f>G160</f>
        <v>0</v>
      </c>
    </row>
    <row r="160" spans="1:7" ht="15" hidden="1">
      <c r="A160" s="50" t="s">
        <v>4</v>
      </c>
      <c r="B160" s="26" t="s">
        <v>81</v>
      </c>
      <c r="C160" s="26" t="s">
        <v>189</v>
      </c>
      <c r="D160" s="36" t="s">
        <v>107</v>
      </c>
      <c r="E160" s="36" t="s">
        <v>5</v>
      </c>
      <c r="F160" s="184"/>
      <c r="G160" s="66">
        <f>G161</f>
        <v>0</v>
      </c>
    </row>
    <row r="161" spans="1:7" ht="15" hidden="1">
      <c r="A161" s="50" t="s">
        <v>35</v>
      </c>
      <c r="B161" s="26" t="s">
        <v>81</v>
      </c>
      <c r="C161" s="26" t="s">
        <v>189</v>
      </c>
      <c r="D161" s="36" t="s">
        <v>107</v>
      </c>
      <c r="E161" s="36" t="s">
        <v>10</v>
      </c>
      <c r="F161" s="184"/>
      <c r="G161" s="66">
        <f>G162</f>
        <v>0</v>
      </c>
    </row>
    <row r="162" spans="1:7" ht="15" hidden="1">
      <c r="A162" s="50" t="s">
        <v>43</v>
      </c>
      <c r="B162" s="26" t="s">
        <v>81</v>
      </c>
      <c r="C162" s="26" t="s">
        <v>189</v>
      </c>
      <c r="D162" s="26" t="s">
        <v>107</v>
      </c>
      <c r="E162" s="26" t="s">
        <v>17</v>
      </c>
      <c r="F162" s="49"/>
      <c r="G162" s="66"/>
    </row>
    <row r="163" spans="1:7" ht="15" hidden="1">
      <c r="A163" s="50" t="s">
        <v>103</v>
      </c>
      <c r="B163" s="26" t="s">
        <v>81</v>
      </c>
      <c r="C163" s="26" t="s">
        <v>190</v>
      </c>
      <c r="D163" s="36"/>
      <c r="E163" s="36"/>
      <c r="F163" s="184"/>
      <c r="G163" s="66">
        <f>G164</f>
        <v>0</v>
      </c>
    </row>
    <row r="164" spans="1:7" ht="30" hidden="1">
      <c r="A164" s="50" t="s">
        <v>165</v>
      </c>
      <c r="B164" s="26" t="s">
        <v>81</v>
      </c>
      <c r="C164" s="26" t="s">
        <v>190</v>
      </c>
      <c r="D164" s="36" t="s">
        <v>5</v>
      </c>
      <c r="E164" s="36"/>
      <c r="F164" s="184"/>
      <c r="G164" s="66">
        <f>G165+G168+G169</f>
        <v>0</v>
      </c>
    </row>
    <row r="165" spans="1:7" ht="15" hidden="1">
      <c r="A165" s="50" t="s">
        <v>4</v>
      </c>
      <c r="B165" s="26" t="s">
        <v>81</v>
      </c>
      <c r="C165" s="26" t="s">
        <v>190</v>
      </c>
      <c r="D165" s="36" t="s">
        <v>107</v>
      </c>
      <c r="E165" s="36" t="s">
        <v>5</v>
      </c>
      <c r="F165" s="184"/>
      <c r="G165" s="66">
        <f>G166</f>
        <v>0</v>
      </c>
    </row>
    <row r="166" spans="1:7" ht="15" hidden="1">
      <c r="A166" s="50" t="s">
        <v>35</v>
      </c>
      <c r="B166" s="26" t="s">
        <v>81</v>
      </c>
      <c r="C166" s="26" t="s">
        <v>190</v>
      </c>
      <c r="D166" s="36" t="s">
        <v>107</v>
      </c>
      <c r="E166" s="36" t="s">
        <v>10</v>
      </c>
      <c r="F166" s="184"/>
      <c r="G166" s="66">
        <f>G167</f>
        <v>0</v>
      </c>
    </row>
    <row r="167" spans="1:7" ht="15" hidden="1">
      <c r="A167" s="50" t="s">
        <v>43</v>
      </c>
      <c r="B167" s="26" t="s">
        <v>81</v>
      </c>
      <c r="C167" s="26" t="s">
        <v>190</v>
      </c>
      <c r="D167" s="26" t="s">
        <v>107</v>
      </c>
      <c r="E167" s="26" t="s">
        <v>17</v>
      </c>
      <c r="F167" s="49"/>
      <c r="G167" s="66"/>
    </row>
    <row r="168" spans="1:7" ht="15" hidden="1">
      <c r="A168" s="50"/>
      <c r="B168" s="26" t="s">
        <v>81</v>
      </c>
      <c r="C168" s="26" t="s">
        <v>190</v>
      </c>
      <c r="D168" s="26" t="s">
        <v>107</v>
      </c>
      <c r="E168" s="26" t="s">
        <v>24</v>
      </c>
      <c r="F168" s="49"/>
      <c r="G168" s="66"/>
    </row>
    <row r="169" spans="1:7" ht="15" hidden="1">
      <c r="A169" s="50"/>
      <c r="B169" s="26" t="s">
        <v>81</v>
      </c>
      <c r="C169" s="26" t="s">
        <v>190</v>
      </c>
      <c r="D169" s="26" t="s">
        <v>107</v>
      </c>
      <c r="E169" s="26" t="s">
        <v>26</v>
      </c>
      <c r="F169" s="49"/>
      <c r="G169" s="66"/>
    </row>
    <row r="170" spans="1:7" ht="13.5" customHeight="1">
      <c r="A170" s="50" t="s">
        <v>136</v>
      </c>
      <c r="B170" s="26" t="s">
        <v>81</v>
      </c>
      <c r="C170" s="26" t="s">
        <v>184</v>
      </c>
      <c r="D170" s="36"/>
      <c r="E170" s="36"/>
      <c r="F170" s="66">
        <f aca="true" t="shared" si="10" ref="F170:G172">F171</f>
        <v>2365.7</v>
      </c>
      <c r="G170" s="66">
        <f t="shared" si="10"/>
        <v>2555.1</v>
      </c>
    </row>
    <row r="171" spans="1:7" ht="30">
      <c r="A171" s="50" t="s">
        <v>165</v>
      </c>
      <c r="B171" s="26" t="s">
        <v>81</v>
      </c>
      <c r="C171" s="26" t="s">
        <v>184</v>
      </c>
      <c r="D171" s="36" t="s">
        <v>5</v>
      </c>
      <c r="E171" s="36"/>
      <c r="F171" s="185">
        <f t="shared" si="10"/>
        <v>2365.7</v>
      </c>
      <c r="G171" s="185">
        <f t="shared" si="10"/>
        <v>2555.1</v>
      </c>
    </row>
    <row r="172" spans="1:7" ht="15" hidden="1">
      <c r="A172" s="50" t="s">
        <v>4</v>
      </c>
      <c r="B172" s="26" t="s">
        <v>81</v>
      </c>
      <c r="C172" s="26" t="s">
        <v>184</v>
      </c>
      <c r="D172" s="36" t="s">
        <v>107</v>
      </c>
      <c r="E172" s="36" t="s">
        <v>5</v>
      </c>
      <c r="F172" s="66">
        <f t="shared" si="10"/>
        <v>2365.7</v>
      </c>
      <c r="G172" s="66">
        <f t="shared" si="10"/>
        <v>2555.1</v>
      </c>
    </row>
    <row r="173" spans="1:7" ht="15" hidden="1">
      <c r="A173" s="50" t="s">
        <v>35</v>
      </c>
      <c r="B173" s="26" t="s">
        <v>81</v>
      </c>
      <c r="C173" s="26" t="s">
        <v>184</v>
      </c>
      <c r="D173" s="36" t="s">
        <v>107</v>
      </c>
      <c r="E173" s="36" t="s">
        <v>10</v>
      </c>
      <c r="F173" s="66">
        <f>F175+F174</f>
        <v>2365.7</v>
      </c>
      <c r="G173" s="66">
        <f>G175+G174</f>
        <v>2555.1</v>
      </c>
    </row>
    <row r="174" spans="1:7" ht="15" hidden="1">
      <c r="A174" s="50" t="s">
        <v>43</v>
      </c>
      <c r="B174" s="26" t="s">
        <v>81</v>
      </c>
      <c r="C174" s="26" t="s">
        <v>184</v>
      </c>
      <c r="D174" s="26" t="s">
        <v>107</v>
      </c>
      <c r="E174" s="26" t="s">
        <v>17</v>
      </c>
      <c r="F174" s="49" t="s">
        <v>709</v>
      </c>
      <c r="G174" s="66">
        <v>2555.1</v>
      </c>
    </row>
    <row r="175" spans="1:7" ht="15" hidden="1">
      <c r="A175" s="50" t="s">
        <v>36</v>
      </c>
      <c r="B175" s="26" t="s">
        <v>81</v>
      </c>
      <c r="C175" s="26" t="s">
        <v>184</v>
      </c>
      <c r="D175" s="36" t="s">
        <v>107</v>
      </c>
      <c r="E175" s="36" t="s">
        <v>18</v>
      </c>
      <c r="F175" s="36"/>
      <c r="G175" s="19"/>
    </row>
    <row r="176" spans="1:7" ht="17.25" customHeight="1">
      <c r="A176" s="47" t="s">
        <v>60</v>
      </c>
      <c r="B176" s="52" t="s">
        <v>82</v>
      </c>
      <c r="C176" s="52" t="s">
        <v>153</v>
      </c>
      <c r="D176" s="61"/>
      <c r="E176" s="61"/>
      <c r="F176" s="67">
        <f aca="true" t="shared" si="11" ref="F176:G183">F177</f>
        <v>700</v>
      </c>
      <c r="G176" s="67">
        <f t="shared" si="11"/>
        <v>700</v>
      </c>
    </row>
    <row r="177" spans="1:7" ht="32.25" customHeight="1">
      <c r="A177" s="48" t="s">
        <v>168</v>
      </c>
      <c r="B177" s="26" t="s">
        <v>82</v>
      </c>
      <c r="C177" s="26" t="s">
        <v>164</v>
      </c>
      <c r="D177" s="36"/>
      <c r="E177" s="36"/>
      <c r="F177" s="66">
        <f t="shared" si="11"/>
        <v>700</v>
      </c>
      <c r="G177" s="66">
        <f t="shared" si="11"/>
        <v>700</v>
      </c>
    </row>
    <row r="178" spans="1:7" ht="45">
      <c r="A178" s="48" t="s">
        <v>128</v>
      </c>
      <c r="B178" s="26" t="s">
        <v>82</v>
      </c>
      <c r="C178" s="26" t="s">
        <v>154</v>
      </c>
      <c r="D178" s="36"/>
      <c r="E178" s="36"/>
      <c r="F178" s="66">
        <f t="shared" si="11"/>
        <v>700</v>
      </c>
      <c r="G178" s="66">
        <f t="shared" si="11"/>
        <v>700</v>
      </c>
    </row>
    <row r="179" spans="1:7" ht="30">
      <c r="A179" s="48" t="s">
        <v>112</v>
      </c>
      <c r="B179" s="26" t="s">
        <v>82</v>
      </c>
      <c r="C179" s="26" t="s">
        <v>155</v>
      </c>
      <c r="D179" s="36"/>
      <c r="E179" s="36"/>
      <c r="F179" s="66">
        <f t="shared" si="11"/>
        <v>700</v>
      </c>
      <c r="G179" s="66">
        <f t="shared" si="11"/>
        <v>700</v>
      </c>
    </row>
    <row r="180" spans="1:7" ht="15">
      <c r="A180" s="50" t="s">
        <v>136</v>
      </c>
      <c r="B180" s="26" t="s">
        <v>82</v>
      </c>
      <c r="C180" s="26" t="s">
        <v>184</v>
      </c>
      <c r="D180" s="36"/>
      <c r="E180" s="36"/>
      <c r="F180" s="66">
        <f t="shared" si="11"/>
        <v>700</v>
      </c>
      <c r="G180" s="66">
        <f t="shared" si="11"/>
        <v>700</v>
      </c>
    </row>
    <row r="181" spans="1:7" ht="30">
      <c r="A181" s="50" t="s">
        <v>165</v>
      </c>
      <c r="B181" s="26" t="s">
        <v>82</v>
      </c>
      <c r="C181" s="26" t="s">
        <v>184</v>
      </c>
      <c r="D181" s="36" t="s">
        <v>5</v>
      </c>
      <c r="E181" s="36"/>
      <c r="F181" s="66">
        <f t="shared" si="11"/>
        <v>700</v>
      </c>
      <c r="G181" s="66">
        <f t="shared" si="11"/>
        <v>700</v>
      </c>
    </row>
    <row r="182" spans="1:7" ht="15" hidden="1">
      <c r="A182" s="50" t="s">
        <v>4</v>
      </c>
      <c r="B182" s="26" t="s">
        <v>82</v>
      </c>
      <c r="C182" s="26" t="s">
        <v>184</v>
      </c>
      <c r="D182" s="36" t="s">
        <v>107</v>
      </c>
      <c r="E182" s="36" t="s">
        <v>5</v>
      </c>
      <c r="F182" s="66">
        <f t="shared" si="11"/>
        <v>700</v>
      </c>
      <c r="G182" s="66">
        <f t="shared" si="11"/>
        <v>700</v>
      </c>
    </row>
    <row r="183" spans="1:7" ht="15" hidden="1">
      <c r="A183" s="50" t="s">
        <v>35</v>
      </c>
      <c r="B183" s="26" t="s">
        <v>82</v>
      </c>
      <c r="C183" s="26" t="s">
        <v>184</v>
      </c>
      <c r="D183" s="36" t="s">
        <v>107</v>
      </c>
      <c r="E183" s="36" t="s">
        <v>10</v>
      </c>
      <c r="F183" s="66">
        <f t="shared" si="11"/>
        <v>700</v>
      </c>
      <c r="G183" s="66">
        <f t="shared" si="11"/>
        <v>700</v>
      </c>
    </row>
    <row r="184" spans="1:7" ht="15" hidden="1">
      <c r="A184" s="50" t="s">
        <v>36</v>
      </c>
      <c r="B184" s="26" t="s">
        <v>82</v>
      </c>
      <c r="C184" s="26" t="s">
        <v>184</v>
      </c>
      <c r="D184" s="36" t="s">
        <v>107</v>
      </c>
      <c r="E184" s="36" t="s">
        <v>18</v>
      </c>
      <c r="F184" s="24">
        <v>700</v>
      </c>
      <c r="G184" s="19">
        <v>700</v>
      </c>
    </row>
    <row r="185" spans="1:7" ht="17.25" customHeight="1">
      <c r="A185" s="60" t="s">
        <v>64</v>
      </c>
      <c r="B185" s="61" t="s">
        <v>90</v>
      </c>
      <c r="C185" s="61" t="s">
        <v>153</v>
      </c>
      <c r="D185" s="61"/>
      <c r="E185" s="61" t="s">
        <v>3</v>
      </c>
      <c r="F185" s="25">
        <f>F186+F245+F210</f>
        <v>4901.000000000001</v>
      </c>
      <c r="G185" s="25">
        <f>G186+G245+G210</f>
        <v>4802</v>
      </c>
    </row>
    <row r="186" spans="1:7" ht="15.75" customHeight="1">
      <c r="A186" s="62" t="s">
        <v>45</v>
      </c>
      <c r="B186" s="52" t="s">
        <v>83</v>
      </c>
      <c r="C186" s="61" t="s">
        <v>153</v>
      </c>
      <c r="D186" s="61"/>
      <c r="E186" s="61" t="s">
        <v>3</v>
      </c>
      <c r="F186" s="21" t="str">
        <f>F198</f>
        <v>100,5</v>
      </c>
      <c r="G186" s="21">
        <f>G198</f>
        <v>100.5</v>
      </c>
    </row>
    <row r="187" spans="1:7" ht="15.75" customHeight="1" hidden="1">
      <c r="A187" s="68" t="s">
        <v>49</v>
      </c>
      <c r="B187" s="55" t="s">
        <v>83</v>
      </c>
      <c r="C187" s="55" t="s">
        <v>46</v>
      </c>
      <c r="D187" s="69"/>
      <c r="E187" s="69" t="s">
        <v>3</v>
      </c>
      <c r="F187" s="69"/>
      <c r="G187" s="56">
        <f>G188</f>
        <v>0</v>
      </c>
    </row>
    <row r="188" spans="1:7" ht="12.75" customHeight="1" hidden="1">
      <c r="A188" s="70" t="s">
        <v>37</v>
      </c>
      <c r="B188" s="54" t="s">
        <v>83</v>
      </c>
      <c r="C188" s="54" t="s">
        <v>46</v>
      </c>
      <c r="D188" s="64"/>
      <c r="E188" s="64" t="s">
        <v>3</v>
      </c>
      <c r="F188" s="64"/>
      <c r="G188" s="65">
        <f>G189</f>
        <v>0</v>
      </c>
    </row>
    <row r="189" spans="1:7" ht="12.75" customHeight="1" hidden="1">
      <c r="A189" s="50" t="s">
        <v>4</v>
      </c>
      <c r="B189" s="26" t="s">
        <v>83</v>
      </c>
      <c r="C189" s="26" t="s">
        <v>46</v>
      </c>
      <c r="D189" s="36"/>
      <c r="E189" s="36" t="s">
        <v>5</v>
      </c>
      <c r="F189" s="36"/>
      <c r="G189" s="19">
        <f>G190</f>
        <v>0</v>
      </c>
    </row>
    <row r="190" spans="1:7" ht="12.75" customHeight="1" hidden="1">
      <c r="A190" s="50" t="s">
        <v>35</v>
      </c>
      <c r="B190" s="26" t="s">
        <v>83</v>
      </c>
      <c r="C190" s="26" t="s">
        <v>46</v>
      </c>
      <c r="D190" s="36"/>
      <c r="E190" s="36" t="s">
        <v>10</v>
      </c>
      <c r="F190" s="36"/>
      <c r="G190" s="19">
        <f>G191</f>
        <v>0</v>
      </c>
    </row>
    <row r="191" spans="1:7" ht="12.75" customHeight="1" hidden="1">
      <c r="A191" s="50" t="s">
        <v>43</v>
      </c>
      <c r="B191" s="26" t="s">
        <v>83</v>
      </c>
      <c r="C191" s="26" t="s">
        <v>46</v>
      </c>
      <c r="D191" s="36"/>
      <c r="E191" s="36" t="s">
        <v>17</v>
      </c>
      <c r="F191" s="36"/>
      <c r="G191" s="19"/>
    </row>
    <row r="192" spans="1:7" ht="12.75" customHeight="1" hidden="1">
      <c r="A192" s="68" t="s">
        <v>94</v>
      </c>
      <c r="B192" s="55" t="s">
        <v>83</v>
      </c>
      <c r="C192" s="55" t="s">
        <v>95</v>
      </c>
      <c r="D192" s="69"/>
      <c r="E192" s="69" t="s">
        <v>3</v>
      </c>
      <c r="F192" s="69"/>
      <c r="G192" s="56">
        <f>G193</f>
        <v>0</v>
      </c>
    </row>
    <row r="193" spans="1:7" ht="12.75" customHeight="1" hidden="1">
      <c r="A193" s="70" t="s">
        <v>37</v>
      </c>
      <c r="B193" s="54" t="s">
        <v>83</v>
      </c>
      <c r="C193" s="54" t="s">
        <v>95</v>
      </c>
      <c r="D193" s="64"/>
      <c r="E193" s="64" t="s">
        <v>3</v>
      </c>
      <c r="F193" s="64"/>
      <c r="G193" s="65">
        <f>G194</f>
        <v>0</v>
      </c>
    </row>
    <row r="194" spans="1:7" ht="12.75" customHeight="1" hidden="1">
      <c r="A194" s="50" t="s">
        <v>4</v>
      </c>
      <c r="B194" s="26" t="s">
        <v>83</v>
      </c>
      <c r="C194" s="26" t="s">
        <v>95</v>
      </c>
      <c r="D194" s="36"/>
      <c r="E194" s="36" t="s">
        <v>5</v>
      </c>
      <c r="F194" s="36"/>
      <c r="G194" s="19">
        <f>G195</f>
        <v>0</v>
      </c>
    </row>
    <row r="195" spans="1:7" ht="12.75" customHeight="1" hidden="1">
      <c r="A195" s="50" t="s">
        <v>35</v>
      </c>
      <c r="B195" s="26" t="s">
        <v>83</v>
      </c>
      <c r="C195" s="26" t="s">
        <v>95</v>
      </c>
      <c r="D195" s="36"/>
      <c r="E195" s="36" t="s">
        <v>10</v>
      </c>
      <c r="F195" s="36"/>
      <c r="G195" s="19">
        <f>G196+G197</f>
        <v>0</v>
      </c>
    </row>
    <row r="196" spans="1:7" ht="12.75" customHeight="1" hidden="1">
      <c r="A196" s="50" t="s">
        <v>43</v>
      </c>
      <c r="B196" s="26" t="s">
        <v>83</v>
      </c>
      <c r="C196" s="26" t="s">
        <v>95</v>
      </c>
      <c r="D196" s="36"/>
      <c r="E196" s="36" t="s">
        <v>17</v>
      </c>
      <c r="F196" s="36"/>
      <c r="G196" s="19"/>
    </row>
    <row r="197" spans="1:7" ht="12.75" customHeight="1" hidden="1">
      <c r="A197" s="50" t="s">
        <v>36</v>
      </c>
      <c r="B197" s="26" t="s">
        <v>28</v>
      </c>
      <c r="C197" s="26" t="s">
        <v>44</v>
      </c>
      <c r="D197" s="36"/>
      <c r="E197" s="36" t="s">
        <v>18</v>
      </c>
      <c r="F197" s="36"/>
      <c r="G197" s="19"/>
    </row>
    <row r="198" spans="1:7" ht="33.75" customHeight="1">
      <c r="A198" s="71" t="s">
        <v>182</v>
      </c>
      <c r="B198" s="26" t="s">
        <v>83</v>
      </c>
      <c r="C198" s="36" t="s">
        <v>164</v>
      </c>
      <c r="D198" s="36"/>
      <c r="E198" s="36" t="s">
        <v>3</v>
      </c>
      <c r="F198" s="19" t="str">
        <f>F199</f>
        <v>100,5</v>
      </c>
      <c r="G198" s="19">
        <f>G199</f>
        <v>100.5</v>
      </c>
    </row>
    <row r="199" spans="1:7" ht="30" customHeight="1">
      <c r="A199" s="71" t="s">
        <v>128</v>
      </c>
      <c r="B199" s="26" t="s">
        <v>83</v>
      </c>
      <c r="C199" s="26" t="s">
        <v>154</v>
      </c>
      <c r="D199" s="36"/>
      <c r="E199" s="36" t="s">
        <v>3</v>
      </c>
      <c r="F199" s="19" t="str">
        <f>F200</f>
        <v>100,5</v>
      </c>
      <c r="G199" s="19">
        <f>G205+G200</f>
        <v>100.5</v>
      </c>
    </row>
    <row r="200" spans="1:7" ht="30.75" customHeight="1">
      <c r="A200" s="71" t="s">
        <v>112</v>
      </c>
      <c r="B200" s="49" t="s">
        <v>83</v>
      </c>
      <c r="C200" s="49" t="s">
        <v>155</v>
      </c>
      <c r="D200" s="36"/>
      <c r="E200" s="36"/>
      <c r="F200" s="19" t="str">
        <f>F201</f>
        <v>100,5</v>
      </c>
      <c r="G200" s="19">
        <f>G201</f>
        <v>100.5</v>
      </c>
    </row>
    <row r="201" spans="1:7" ht="30" customHeight="1">
      <c r="A201" s="71" t="s">
        <v>142</v>
      </c>
      <c r="B201" s="49" t="s">
        <v>83</v>
      </c>
      <c r="C201" s="49" t="s">
        <v>202</v>
      </c>
      <c r="D201" s="36"/>
      <c r="E201" s="36"/>
      <c r="F201" s="19" t="str">
        <f>F202</f>
        <v>100,5</v>
      </c>
      <c r="G201" s="19">
        <f>G202</f>
        <v>100.5</v>
      </c>
    </row>
    <row r="202" spans="1:7" ht="25.5" customHeight="1">
      <c r="A202" s="23" t="s">
        <v>165</v>
      </c>
      <c r="B202" s="49" t="s">
        <v>83</v>
      </c>
      <c r="C202" s="49" t="s">
        <v>202</v>
      </c>
      <c r="D202" s="36" t="s">
        <v>5</v>
      </c>
      <c r="E202" s="36"/>
      <c r="F202" s="19" t="str">
        <f>F203</f>
        <v>100,5</v>
      </c>
      <c r="G202" s="19">
        <f>G203</f>
        <v>100.5</v>
      </c>
    </row>
    <row r="203" spans="1:7" ht="20.25" customHeight="1" hidden="1">
      <c r="A203" s="100" t="s">
        <v>220</v>
      </c>
      <c r="B203" s="49" t="s">
        <v>83</v>
      </c>
      <c r="C203" s="49" t="s">
        <v>202</v>
      </c>
      <c r="D203" s="36" t="s">
        <v>107</v>
      </c>
      <c r="E203" s="36" t="s">
        <v>17</v>
      </c>
      <c r="F203" s="19" t="str">
        <f>F204</f>
        <v>100,5</v>
      </c>
      <c r="G203" s="19">
        <f>G204</f>
        <v>100.5</v>
      </c>
    </row>
    <row r="204" spans="1:7" ht="15.75" customHeight="1" hidden="1">
      <c r="A204" s="50" t="s">
        <v>43</v>
      </c>
      <c r="B204" s="26" t="s">
        <v>83</v>
      </c>
      <c r="C204" s="26" t="s">
        <v>466</v>
      </c>
      <c r="D204" s="36"/>
      <c r="E204" s="36" t="s">
        <v>17</v>
      </c>
      <c r="F204" s="36" t="s">
        <v>699</v>
      </c>
      <c r="G204" s="19">
        <v>100.5</v>
      </c>
    </row>
    <row r="205" spans="1:7" ht="13.5" customHeight="1" hidden="1">
      <c r="A205" s="68" t="s">
        <v>103</v>
      </c>
      <c r="B205" s="55" t="s">
        <v>83</v>
      </c>
      <c r="C205" s="55" t="s">
        <v>102</v>
      </c>
      <c r="D205" s="69"/>
      <c r="E205" s="69" t="s">
        <v>3</v>
      </c>
      <c r="F205" s="69"/>
      <c r="G205" s="56">
        <f>G206</f>
        <v>0</v>
      </c>
    </row>
    <row r="206" spans="1:7" ht="26.25" customHeight="1" hidden="1">
      <c r="A206" s="53" t="s">
        <v>115</v>
      </c>
      <c r="B206" s="54" t="s">
        <v>83</v>
      </c>
      <c r="C206" s="54" t="s">
        <v>102</v>
      </c>
      <c r="D206" s="64"/>
      <c r="E206" s="64" t="s">
        <v>3</v>
      </c>
      <c r="F206" s="64"/>
      <c r="G206" s="65">
        <f>G207</f>
        <v>0</v>
      </c>
    </row>
    <row r="207" spans="1:7" ht="12.75" customHeight="1" hidden="1">
      <c r="A207" s="50" t="s">
        <v>4</v>
      </c>
      <c r="B207" s="26" t="s">
        <v>83</v>
      </c>
      <c r="C207" s="26" t="s">
        <v>102</v>
      </c>
      <c r="D207" s="36"/>
      <c r="E207" s="36" t="s">
        <v>5</v>
      </c>
      <c r="F207" s="36"/>
      <c r="G207" s="19">
        <f>G208</f>
        <v>0</v>
      </c>
    </row>
    <row r="208" spans="1:7" ht="12.75" customHeight="1" hidden="1">
      <c r="A208" s="50" t="s">
        <v>35</v>
      </c>
      <c r="B208" s="26" t="s">
        <v>83</v>
      </c>
      <c r="C208" s="26" t="s">
        <v>102</v>
      </c>
      <c r="D208" s="36"/>
      <c r="E208" s="36" t="s">
        <v>10</v>
      </c>
      <c r="F208" s="36"/>
      <c r="G208" s="19">
        <f>G209</f>
        <v>0</v>
      </c>
    </row>
    <row r="209" spans="1:7" ht="12.75" customHeight="1" hidden="1">
      <c r="A209" s="50" t="s">
        <v>43</v>
      </c>
      <c r="B209" s="26" t="s">
        <v>83</v>
      </c>
      <c r="C209" s="26" t="s">
        <v>102</v>
      </c>
      <c r="D209" s="36"/>
      <c r="E209" s="36" t="s">
        <v>17</v>
      </c>
      <c r="F209" s="36"/>
      <c r="G209" s="19"/>
    </row>
    <row r="210" spans="1:7" ht="15.75" customHeight="1">
      <c r="A210" s="62" t="s">
        <v>54</v>
      </c>
      <c r="B210" s="52" t="s">
        <v>105</v>
      </c>
      <c r="C210" s="61" t="s">
        <v>153</v>
      </c>
      <c r="D210" s="61"/>
      <c r="E210" s="61" t="s">
        <v>3</v>
      </c>
      <c r="F210" s="21">
        <f>F228+F238</f>
        <v>291.3</v>
      </c>
      <c r="G210" s="21">
        <f>G228+G238</f>
        <v>291.3</v>
      </c>
    </row>
    <row r="211" spans="1:7" ht="15.75" customHeight="1" hidden="1">
      <c r="A211" s="72" t="s">
        <v>123</v>
      </c>
      <c r="B211" s="55" t="s">
        <v>105</v>
      </c>
      <c r="C211" s="69" t="s">
        <v>122</v>
      </c>
      <c r="D211" s="69"/>
      <c r="E211" s="69" t="s">
        <v>3</v>
      </c>
      <c r="F211" s="69"/>
      <c r="G211" s="56">
        <f>G212+G220</f>
        <v>0</v>
      </c>
    </row>
    <row r="212" spans="1:7" ht="25.5" customHeight="1" hidden="1">
      <c r="A212" s="51" t="s">
        <v>140</v>
      </c>
      <c r="B212" s="52" t="s">
        <v>105</v>
      </c>
      <c r="C212" s="52" t="s">
        <v>139</v>
      </c>
      <c r="D212" s="61"/>
      <c r="E212" s="61" t="s">
        <v>3</v>
      </c>
      <c r="F212" s="61"/>
      <c r="G212" s="21">
        <f>G213</f>
        <v>0</v>
      </c>
    </row>
    <row r="213" spans="1:7" ht="27" customHeight="1" hidden="1">
      <c r="A213" s="51" t="s">
        <v>125</v>
      </c>
      <c r="B213" s="52" t="s">
        <v>105</v>
      </c>
      <c r="C213" s="52" t="s">
        <v>141</v>
      </c>
      <c r="D213" s="61"/>
      <c r="E213" s="61" t="s">
        <v>3</v>
      </c>
      <c r="F213" s="61"/>
      <c r="G213" s="21">
        <f>G214</f>
        <v>0</v>
      </c>
    </row>
    <row r="214" spans="1:7" ht="26.25" customHeight="1" hidden="1">
      <c r="A214" s="53" t="s">
        <v>115</v>
      </c>
      <c r="B214" s="54" t="s">
        <v>105</v>
      </c>
      <c r="C214" s="54" t="s">
        <v>141</v>
      </c>
      <c r="D214" s="64"/>
      <c r="E214" s="64" t="s">
        <v>3</v>
      </c>
      <c r="F214" s="64"/>
      <c r="G214" s="65">
        <f>G215+G218</f>
        <v>0</v>
      </c>
    </row>
    <row r="215" spans="1:7" ht="15.75" customHeight="1" hidden="1">
      <c r="A215" s="50" t="s">
        <v>4</v>
      </c>
      <c r="B215" s="26" t="s">
        <v>105</v>
      </c>
      <c r="C215" s="26" t="s">
        <v>141</v>
      </c>
      <c r="D215" s="36"/>
      <c r="E215" s="36" t="s">
        <v>5</v>
      </c>
      <c r="F215" s="36"/>
      <c r="G215" s="19">
        <f>G216</f>
        <v>0</v>
      </c>
    </row>
    <row r="216" spans="1:7" ht="15.75" customHeight="1" hidden="1">
      <c r="A216" s="57" t="s">
        <v>35</v>
      </c>
      <c r="B216" s="26" t="s">
        <v>105</v>
      </c>
      <c r="C216" s="26" t="s">
        <v>141</v>
      </c>
      <c r="D216" s="36"/>
      <c r="E216" s="36" t="s">
        <v>10</v>
      </c>
      <c r="F216" s="36"/>
      <c r="G216" s="19">
        <f>G217</f>
        <v>0</v>
      </c>
    </row>
    <row r="217" spans="1:7" ht="15.75" customHeight="1" hidden="1">
      <c r="A217" s="50" t="s">
        <v>36</v>
      </c>
      <c r="B217" s="26" t="s">
        <v>105</v>
      </c>
      <c r="C217" s="26" t="s">
        <v>141</v>
      </c>
      <c r="D217" s="36"/>
      <c r="E217" s="36" t="s">
        <v>18</v>
      </c>
      <c r="F217" s="36"/>
      <c r="G217" s="19"/>
    </row>
    <row r="218" spans="1:7" ht="15.75" customHeight="1" hidden="1">
      <c r="A218" s="50" t="s">
        <v>21</v>
      </c>
      <c r="B218" s="26" t="s">
        <v>105</v>
      </c>
      <c r="C218" s="26" t="s">
        <v>141</v>
      </c>
      <c r="D218" s="36"/>
      <c r="E218" s="36" t="s">
        <v>22</v>
      </c>
      <c r="F218" s="36"/>
      <c r="G218" s="19">
        <f>G219</f>
        <v>0</v>
      </c>
    </row>
    <row r="219" spans="1:7" ht="15.75" customHeight="1" hidden="1">
      <c r="A219" s="50" t="s">
        <v>23</v>
      </c>
      <c r="B219" s="26" t="s">
        <v>105</v>
      </c>
      <c r="C219" s="26" t="s">
        <v>141</v>
      </c>
      <c r="D219" s="36"/>
      <c r="E219" s="36" t="s">
        <v>24</v>
      </c>
      <c r="F219" s="36"/>
      <c r="G219" s="19"/>
    </row>
    <row r="220" spans="1:7" ht="43.5" customHeight="1" hidden="1">
      <c r="A220" s="68" t="s">
        <v>126</v>
      </c>
      <c r="B220" s="52" t="s">
        <v>105</v>
      </c>
      <c r="C220" s="52" t="s">
        <v>124</v>
      </c>
      <c r="D220" s="61"/>
      <c r="E220" s="61" t="s">
        <v>3</v>
      </c>
      <c r="F220" s="61"/>
      <c r="G220" s="21">
        <f>G221</f>
        <v>0</v>
      </c>
    </row>
    <row r="221" spans="1:7" ht="26.25" customHeight="1" hidden="1">
      <c r="A221" s="51" t="s">
        <v>125</v>
      </c>
      <c r="B221" s="52" t="s">
        <v>105</v>
      </c>
      <c r="C221" s="52" t="s">
        <v>106</v>
      </c>
      <c r="D221" s="61"/>
      <c r="E221" s="61" t="s">
        <v>3</v>
      </c>
      <c r="F221" s="61"/>
      <c r="G221" s="21">
        <f>G222</f>
        <v>0</v>
      </c>
    </row>
    <row r="222" spans="1:7" ht="26.25" customHeight="1" hidden="1">
      <c r="A222" s="53" t="s">
        <v>115</v>
      </c>
      <c r="B222" s="54" t="s">
        <v>105</v>
      </c>
      <c r="C222" s="54" t="s">
        <v>106</v>
      </c>
      <c r="D222" s="64"/>
      <c r="E222" s="64" t="s">
        <v>3</v>
      </c>
      <c r="F222" s="64"/>
      <c r="G222" s="65">
        <f>G223+G226</f>
        <v>0</v>
      </c>
    </row>
    <row r="223" spans="1:7" ht="12.75" customHeight="1" hidden="1">
      <c r="A223" s="50" t="s">
        <v>4</v>
      </c>
      <c r="B223" s="26" t="s">
        <v>105</v>
      </c>
      <c r="C223" s="26" t="s">
        <v>106</v>
      </c>
      <c r="D223" s="36"/>
      <c r="E223" s="36" t="s">
        <v>5</v>
      </c>
      <c r="F223" s="36"/>
      <c r="G223" s="19">
        <f>G224</f>
        <v>0</v>
      </c>
    </row>
    <row r="224" spans="1:7" ht="12.75" customHeight="1" hidden="1">
      <c r="A224" s="57" t="s">
        <v>35</v>
      </c>
      <c r="B224" s="26" t="s">
        <v>105</v>
      </c>
      <c r="C224" s="26" t="s">
        <v>106</v>
      </c>
      <c r="D224" s="36"/>
      <c r="E224" s="36" t="s">
        <v>10</v>
      </c>
      <c r="F224" s="36"/>
      <c r="G224" s="19">
        <f>G225</f>
        <v>0</v>
      </c>
    </row>
    <row r="225" spans="1:7" ht="12.75" customHeight="1" hidden="1">
      <c r="A225" s="50" t="s">
        <v>36</v>
      </c>
      <c r="B225" s="26" t="s">
        <v>105</v>
      </c>
      <c r="C225" s="26" t="s">
        <v>106</v>
      </c>
      <c r="D225" s="36"/>
      <c r="E225" s="36" t="s">
        <v>18</v>
      </c>
      <c r="F225" s="36"/>
      <c r="G225" s="19"/>
    </row>
    <row r="226" spans="1:7" ht="15" hidden="1">
      <c r="A226" s="50" t="s">
        <v>21</v>
      </c>
      <c r="B226" s="26" t="s">
        <v>105</v>
      </c>
      <c r="C226" s="26" t="s">
        <v>106</v>
      </c>
      <c r="D226" s="36"/>
      <c r="E226" s="36" t="s">
        <v>22</v>
      </c>
      <c r="F226" s="36"/>
      <c r="G226" s="19">
        <f>G227</f>
        <v>0</v>
      </c>
    </row>
    <row r="227" spans="1:7" ht="15" hidden="1">
      <c r="A227" s="50" t="s">
        <v>23</v>
      </c>
      <c r="B227" s="26" t="s">
        <v>105</v>
      </c>
      <c r="C227" s="26" t="s">
        <v>106</v>
      </c>
      <c r="D227" s="36"/>
      <c r="E227" s="36" t="s">
        <v>24</v>
      </c>
      <c r="F227" s="36"/>
      <c r="G227" s="19"/>
    </row>
    <row r="228" spans="1:7" ht="24" customHeight="1">
      <c r="A228" s="71" t="s">
        <v>182</v>
      </c>
      <c r="B228" s="26" t="s">
        <v>105</v>
      </c>
      <c r="C228" s="36" t="s">
        <v>164</v>
      </c>
      <c r="D228" s="36"/>
      <c r="E228" s="36" t="s">
        <v>3</v>
      </c>
      <c r="F228" s="19">
        <f aca="true" t="shared" si="12" ref="F228:G231">F229</f>
        <v>291.3</v>
      </c>
      <c r="G228" s="19">
        <f t="shared" si="12"/>
        <v>291.3</v>
      </c>
    </row>
    <row r="229" spans="1:7" ht="30" customHeight="1">
      <c r="A229" s="71" t="s">
        <v>128</v>
      </c>
      <c r="B229" s="26" t="s">
        <v>105</v>
      </c>
      <c r="C229" s="26" t="s">
        <v>154</v>
      </c>
      <c r="D229" s="36"/>
      <c r="E229" s="36" t="s">
        <v>3</v>
      </c>
      <c r="F229" s="19">
        <f t="shared" si="12"/>
        <v>291.3</v>
      </c>
      <c r="G229" s="19">
        <f t="shared" si="12"/>
        <v>291.3</v>
      </c>
    </row>
    <row r="230" spans="1:7" ht="30.75" customHeight="1">
      <c r="A230" s="71" t="s">
        <v>112</v>
      </c>
      <c r="B230" s="49" t="s">
        <v>105</v>
      </c>
      <c r="C230" s="49" t="s">
        <v>155</v>
      </c>
      <c r="D230" s="36"/>
      <c r="E230" s="36"/>
      <c r="F230" s="19">
        <f t="shared" si="12"/>
        <v>291.3</v>
      </c>
      <c r="G230" s="19">
        <f t="shared" si="12"/>
        <v>291.3</v>
      </c>
    </row>
    <row r="231" spans="1:7" ht="18" customHeight="1">
      <c r="A231" s="71" t="s">
        <v>136</v>
      </c>
      <c r="B231" s="49" t="s">
        <v>105</v>
      </c>
      <c r="C231" s="49" t="s">
        <v>184</v>
      </c>
      <c r="D231" s="36"/>
      <c r="E231" s="36"/>
      <c r="F231" s="19">
        <f t="shared" si="12"/>
        <v>291.3</v>
      </c>
      <c r="G231" s="19">
        <f t="shared" si="12"/>
        <v>291.3</v>
      </c>
    </row>
    <row r="232" spans="1:7" ht="29.25" customHeight="1">
      <c r="A232" s="23" t="s">
        <v>165</v>
      </c>
      <c r="B232" s="49" t="s">
        <v>105</v>
      </c>
      <c r="C232" s="49" t="s">
        <v>184</v>
      </c>
      <c r="D232" s="36" t="s">
        <v>5</v>
      </c>
      <c r="E232" s="36"/>
      <c r="F232" s="19">
        <f>F235+F236+F237+F233+F234</f>
        <v>291.3</v>
      </c>
      <c r="G232" s="19">
        <f>G235+G236+G237+G233+G234</f>
        <v>291.3</v>
      </c>
    </row>
    <row r="233" spans="1:7" ht="15" hidden="1">
      <c r="A233" s="71"/>
      <c r="B233" s="49"/>
      <c r="C233" s="49"/>
      <c r="D233" s="36"/>
      <c r="E233" s="36" t="s">
        <v>12</v>
      </c>
      <c r="F233" s="36"/>
      <c r="G233" s="19"/>
    </row>
    <row r="234" spans="1:7" ht="15" hidden="1">
      <c r="A234" s="71"/>
      <c r="B234" s="49"/>
      <c r="C234" s="49"/>
      <c r="D234" s="36"/>
      <c r="E234" s="36" t="s">
        <v>17</v>
      </c>
      <c r="F234" s="36"/>
      <c r="G234" s="19"/>
    </row>
    <row r="235" spans="1:7" ht="15" hidden="1">
      <c r="A235" s="71"/>
      <c r="B235" s="49"/>
      <c r="C235" s="49"/>
      <c r="D235" s="36"/>
      <c r="E235" s="36" t="s">
        <v>18</v>
      </c>
      <c r="F235" s="36" t="s">
        <v>710</v>
      </c>
      <c r="G235" s="19">
        <v>1.3</v>
      </c>
    </row>
    <row r="236" spans="1:7" ht="15" hidden="1">
      <c r="A236" s="23"/>
      <c r="B236" s="26"/>
      <c r="C236" s="26"/>
      <c r="D236" s="36" t="s">
        <v>107</v>
      </c>
      <c r="E236" s="36" t="s">
        <v>24</v>
      </c>
      <c r="F236" s="36"/>
      <c r="G236" s="19"/>
    </row>
    <row r="237" spans="1:7" ht="15" hidden="1">
      <c r="A237" s="23"/>
      <c r="B237" s="26"/>
      <c r="C237" s="26"/>
      <c r="D237" s="36"/>
      <c r="E237" s="36" t="s">
        <v>26</v>
      </c>
      <c r="F237" s="36" t="s">
        <v>20</v>
      </c>
      <c r="G237" s="19">
        <v>290</v>
      </c>
    </row>
    <row r="238" spans="1:7" ht="22.5" customHeight="1" hidden="1">
      <c r="A238" s="23" t="s">
        <v>125</v>
      </c>
      <c r="B238" s="26" t="s">
        <v>105</v>
      </c>
      <c r="C238" s="26" t="s">
        <v>174</v>
      </c>
      <c r="D238" s="36"/>
      <c r="E238" s="36" t="s">
        <v>3</v>
      </c>
      <c r="F238" s="36"/>
      <c r="G238" s="19">
        <f>G239</f>
        <v>0</v>
      </c>
    </row>
    <row r="239" spans="1:7" ht="30" hidden="1">
      <c r="A239" s="23" t="s">
        <v>140</v>
      </c>
      <c r="B239" s="26" t="s">
        <v>105</v>
      </c>
      <c r="C239" s="26" t="s">
        <v>467</v>
      </c>
      <c r="D239" s="36"/>
      <c r="E239" s="36" t="s">
        <v>3</v>
      </c>
      <c r="F239" s="36"/>
      <c r="G239" s="19">
        <f>G241</f>
        <v>0</v>
      </c>
    </row>
    <row r="240" spans="1:7" ht="30" hidden="1">
      <c r="A240" s="23" t="s">
        <v>125</v>
      </c>
      <c r="B240" s="26" t="s">
        <v>105</v>
      </c>
      <c r="C240" s="26" t="s">
        <v>468</v>
      </c>
      <c r="D240" s="36"/>
      <c r="E240" s="36" t="s">
        <v>5</v>
      </c>
      <c r="F240" s="36"/>
      <c r="G240" s="19">
        <f>G241</f>
        <v>0</v>
      </c>
    </row>
    <row r="241" spans="1:7" ht="30" hidden="1">
      <c r="A241" s="23" t="s">
        <v>165</v>
      </c>
      <c r="B241" s="26" t="s">
        <v>105</v>
      </c>
      <c r="C241" s="26" t="s">
        <v>468</v>
      </c>
      <c r="D241" s="36" t="s">
        <v>5</v>
      </c>
      <c r="E241" s="36" t="s">
        <v>10</v>
      </c>
      <c r="F241" s="36"/>
      <c r="G241" s="19">
        <f>G243</f>
        <v>0</v>
      </c>
    </row>
    <row r="242" spans="1:7" ht="15" hidden="1">
      <c r="A242" s="23" t="s">
        <v>36</v>
      </c>
      <c r="B242" s="26" t="s">
        <v>105</v>
      </c>
      <c r="C242" s="26" t="s">
        <v>468</v>
      </c>
      <c r="D242" s="36"/>
      <c r="E242" s="36" t="s">
        <v>18</v>
      </c>
      <c r="F242" s="36"/>
      <c r="G242" s="19"/>
    </row>
    <row r="243" spans="1:7" ht="15" hidden="1">
      <c r="A243" s="23" t="s">
        <v>21</v>
      </c>
      <c r="B243" s="26" t="s">
        <v>105</v>
      </c>
      <c r="C243" s="26" t="s">
        <v>468</v>
      </c>
      <c r="D243" s="36"/>
      <c r="E243" s="36" t="s">
        <v>22</v>
      </c>
      <c r="F243" s="36"/>
      <c r="G243" s="19">
        <f>G244</f>
        <v>0</v>
      </c>
    </row>
    <row r="244" spans="1:7" ht="15" hidden="1">
      <c r="A244" s="23" t="s">
        <v>25</v>
      </c>
      <c r="B244" s="26" t="s">
        <v>105</v>
      </c>
      <c r="C244" s="26" t="s">
        <v>468</v>
      </c>
      <c r="D244" s="36"/>
      <c r="E244" s="36" t="s">
        <v>26</v>
      </c>
      <c r="F244" s="36"/>
      <c r="G244" s="19"/>
    </row>
    <row r="245" spans="1:7" ht="18" customHeight="1">
      <c r="A245" s="51" t="s">
        <v>31</v>
      </c>
      <c r="B245" s="52" t="s">
        <v>84</v>
      </c>
      <c r="C245" s="52" t="s">
        <v>153</v>
      </c>
      <c r="D245" s="61"/>
      <c r="E245" s="61" t="s">
        <v>3</v>
      </c>
      <c r="F245" s="21">
        <f>F255+F264+F312</f>
        <v>4509.200000000001</v>
      </c>
      <c r="G245" s="21">
        <f>G255+G264</f>
        <v>4410.2</v>
      </c>
    </row>
    <row r="246" spans="1:7" ht="47.25" hidden="1">
      <c r="A246" s="68" t="s">
        <v>71</v>
      </c>
      <c r="B246" s="55" t="s">
        <v>84</v>
      </c>
      <c r="C246" s="55" t="s">
        <v>70</v>
      </c>
      <c r="D246" s="69"/>
      <c r="E246" s="69" t="s">
        <v>3</v>
      </c>
      <c r="F246" s="69"/>
      <c r="G246" s="56">
        <f>G247+G251</f>
        <v>0</v>
      </c>
    </row>
    <row r="247" spans="1:7" ht="15.75" hidden="1">
      <c r="A247" s="70" t="s">
        <v>69</v>
      </c>
      <c r="B247" s="54" t="s">
        <v>84</v>
      </c>
      <c r="C247" s="54" t="s">
        <v>70</v>
      </c>
      <c r="D247" s="64"/>
      <c r="E247" s="64" t="s">
        <v>3</v>
      </c>
      <c r="F247" s="64"/>
      <c r="G247" s="65">
        <f>G248</f>
        <v>0</v>
      </c>
    </row>
    <row r="248" spans="1:7" ht="14.25" customHeight="1" hidden="1">
      <c r="A248" s="50" t="s">
        <v>4</v>
      </c>
      <c r="B248" s="26" t="s">
        <v>84</v>
      </c>
      <c r="C248" s="26" t="s">
        <v>70</v>
      </c>
      <c r="D248" s="36"/>
      <c r="E248" s="36" t="s">
        <v>5</v>
      </c>
      <c r="F248" s="36"/>
      <c r="G248" s="19">
        <f>G249</f>
        <v>0</v>
      </c>
    </row>
    <row r="249" spans="1:7" ht="15.75" customHeight="1" hidden="1">
      <c r="A249" s="57" t="s">
        <v>35</v>
      </c>
      <c r="B249" s="26" t="s">
        <v>84</v>
      </c>
      <c r="C249" s="36" t="s">
        <v>70</v>
      </c>
      <c r="D249" s="36"/>
      <c r="E249" s="36" t="s">
        <v>10</v>
      </c>
      <c r="F249" s="36"/>
      <c r="G249" s="19">
        <f>G250</f>
        <v>0</v>
      </c>
    </row>
    <row r="250" spans="1:7" ht="15.75" customHeight="1" hidden="1">
      <c r="A250" s="50" t="s">
        <v>36</v>
      </c>
      <c r="B250" s="26" t="s">
        <v>84</v>
      </c>
      <c r="C250" s="26" t="s">
        <v>70</v>
      </c>
      <c r="D250" s="26"/>
      <c r="E250" s="26" t="s">
        <v>18</v>
      </c>
      <c r="F250" s="49"/>
      <c r="G250" s="66"/>
    </row>
    <row r="251" spans="1:7" ht="15.75" customHeight="1" hidden="1">
      <c r="A251" s="70" t="s">
        <v>37</v>
      </c>
      <c r="B251" s="54" t="s">
        <v>84</v>
      </c>
      <c r="C251" s="54" t="s">
        <v>70</v>
      </c>
      <c r="D251" s="64"/>
      <c r="E251" s="64" t="s">
        <v>3</v>
      </c>
      <c r="F251" s="64"/>
      <c r="G251" s="65">
        <f>G252</f>
        <v>0</v>
      </c>
    </row>
    <row r="252" spans="1:7" ht="12.75" customHeight="1" hidden="1">
      <c r="A252" s="50" t="s">
        <v>4</v>
      </c>
      <c r="B252" s="26" t="s">
        <v>84</v>
      </c>
      <c r="C252" s="26" t="s">
        <v>70</v>
      </c>
      <c r="D252" s="36"/>
      <c r="E252" s="36" t="s">
        <v>5</v>
      </c>
      <c r="F252" s="36"/>
      <c r="G252" s="19">
        <f>G253</f>
        <v>0</v>
      </c>
    </row>
    <row r="253" spans="1:7" ht="11.25" customHeight="1" hidden="1">
      <c r="A253" s="57" t="s">
        <v>35</v>
      </c>
      <c r="B253" s="26" t="s">
        <v>84</v>
      </c>
      <c r="C253" s="36" t="s">
        <v>70</v>
      </c>
      <c r="D253" s="36"/>
      <c r="E253" s="36" t="s">
        <v>10</v>
      </c>
      <c r="F253" s="36"/>
      <c r="G253" s="19">
        <f>G254</f>
        <v>0</v>
      </c>
    </row>
    <row r="254" spans="1:7" ht="13.5" customHeight="1" hidden="1">
      <c r="A254" s="50" t="s">
        <v>36</v>
      </c>
      <c r="B254" s="26" t="s">
        <v>84</v>
      </c>
      <c r="C254" s="26" t="s">
        <v>70</v>
      </c>
      <c r="D254" s="26"/>
      <c r="E254" s="26" t="s">
        <v>18</v>
      </c>
      <c r="F254" s="49"/>
      <c r="G254" s="66"/>
    </row>
    <row r="255" spans="1:7" ht="19.5" customHeight="1" hidden="1">
      <c r="A255" s="50" t="s">
        <v>123</v>
      </c>
      <c r="B255" s="26" t="s">
        <v>84</v>
      </c>
      <c r="C255" s="26" t="s">
        <v>174</v>
      </c>
      <c r="D255" s="26"/>
      <c r="E255" s="26"/>
      <c r="F255" s="49"/>
      <c r="G255" s="66">
        <f>G256</f>
        <v>0</v>
      </c>
    </row>
    <row r="256" spans="1:7" ht="36" customHeight="1" hidden="1">
      <c r="A256" s="50" t="s">
        <v>469</v>
      </c>
      <c r="B256" s="26" t="s">
        <v>84</v>
      </c>
      <c r="C256" s="26" t="s">
        <v>470</v>
      </c>
      <c r="D256" s="36"/>
      <c r="E256" s="36" t="s">
        <v>3</v>
      </c>
      <c r="F256" s="36"/>
      <c r="G256" s="19">
        <f>G257</f>
        <v>0</v>
      </c>
    </row>
    <row r="257" spans="1:7" ht="33" customHeight="1" hidden="1">
      <c r="A257" s="50" t="s">
        <v>125</v>
      </c>
      <c r="B257" s="26" t="s">
        <v>84</v>
      </c>
      <c r="C257" s="26" t="s">
        <v>471</v>
      </c>
      <c r="D257" s="36"/>
      <c r="E257" s="36" t="s">
        <v>3</v>
      </c>
      <c r="F257" s="36"/>
      <c r="G257" s="19">
        <f>G258</f>
        <v>0</v>
      </c>
    </row>
    <row r="258" spans="1:7" ht="42" customHeight="1" hidden="1">
      <c r="A258" s="59" t="s">
        <v>472</v>
      </c>
      <c r="B258" s="26" t="s">
        <v>84</v>
      </c>
      <c r="C258" s="26" t="s">
        <v>473</v>
      </c>
      <c r="D258" s="36"/>
      <c r="E258" s="36" t="s">
        <v>3</v>
      </c>
      <c r="F258" s="36"/>
      <c r="G258" s="19">
        <f>G259+G262</f>
        <v>0</v>
      </c>
    </row>
    <row r="259" spans="1:7" ht="30.75" customHeight="1" hidden="1">
      <c r="A259" s="59" t="s">
        <v>165</v>
      </c>
      <c r="B259" s="26" t="s">
        <v>84</v>
      </c>
      <c r="C259" s="26" t="s">
        <v>473</v>
      </c>
      <c r="D259" s="36" t="s">
        <v>5</v>
      </c>
      <c r="E259" s="36" t="s">
        <v>5</v>
      </c>
      <c r="F259" s="36"/>
      <c r="G259" s="19">
        <f>G260</f>
        <v>0</v>
      </c>
    </row>
    <row r="260" spans="1:7" ht="13.5" customHeight="1" hidden="1">
      <c r="A260" s="57" t="s">
        <v>35</v>
      </c>
      <c r="B260" s="26" t="s">
        <v>84</v>
      </c>
      <c r="C260" s="26" t="s">
        <v>106</v>
      </c>
      <c r="D260" s="36" t="s">
        <v>107</v>
      </c>
      <c r="E260" s="36" t="s">
        <v>10</v>
      </c>
      <c r="F260" s="36"/>
      <c r="G260" s="19">
        <f>G261</f>
        <v>0</v>
      </c>
    </row>
    <row r="261" spans="1:7" ht="13.5" customHeight="1" hidden="1">
      <c r="A261" s="50" t="s">
        <v>36</v>
      </c>
      <c r="B261" s="26" t="s">
        <v>84</v>
      </c>
      <c r="C261" s="26" t="s">
        <v>106</v>
      </c>
      <c r="D261" s="36" t="s">
        <v>107</v>
      </c>
      <c r="E261" s="36" t="s">
        <v>18</v>
      </c>
      <c r="F261" s="36"/>
      <c r="G261" s="19"/>
    </row>
    <row r="262" spans="1:7" ht="13.5" customHeight="1" hidden="1">
      <c r="A262" s="50" t="s">
        <v>21</v>
      </c>
      <c r="B262" s="26" t="s">
        <v>84</v>
      </c>
      <c r="C262" s="26" t="s">
        <v>106</v>
      </c>
      <c r="D262" s="36" t="s">
        <v>107</v>
      </c>
      <c r="E262" s="36" t="s">
        <v>22</v>
      </c>
      <c r="F262" s="36"/>
      <c r="G262" s="19">
        <f>G263</f>
        <v>0</v>
      </c>
    </row>
    <row r="263" spans="1:7" ht="13.5" customHeight="1" hidden="1">
      <c r="A263" s="50" t="s">
        <v>23</v>
      </c>
      <c r="B263" s="26" t="s">
        <v>84</v>
      </c>
      <c r="C263" s="26" t="s">
        <v>106</v>
      </c>
      <c r="D263" s="36" t="s">
        <v>107</v>
      </c>
      <c r="E263" s="36" t="s">
        <v>24</v>
      </c>
      <c r="F263" s="36"/>
      <c r="G263" s="19"/>
    </row>
    <row r="264" spans="1:7" ht="33" customHeight="1">
      <c r="A264" s="50" t="s">
        <v>168</v>
      </c>
      <c r="B264" s="26" t="s">
        <v>84</v>
      </c>
      <c r="C264" s="26" t="s">
        <v>164</v>
      </c>
      <c r="D264" s="36"/>
      <c r="E264" s="36"/>
      <c r="F264" s="19">
        <f>F269+F307</f>
        <v>4509.200000000001</v>
      </c>
      <c r="G264" s="19">
        <f>G269+G307</f>
        <v>4410.2</v>
      </c>
    </row>
    <row r="265" spans="1:7" ht="45" hidden="1">
      <c r="A265" s="50" t="s">
        <v>144</v>
      </c>
      <c r="B265" s="26" t="s">
        <v>84</v>
      </c>
      <c r="C265" s="26" t="s">
        <v>145</v>
      </c>
      <c r="D265" s="36"/>
      <c r="E265" s="36" t="s">
        <v>3</v>
      </c>
      <c r="F265" s="36"/>
      <c r="G265" s="19">
        <f>G266</f>
        <v>0</v>
      </c>
    </row>
    <row r="266" spans="1:7" ht="45" hidden="1">
      <c r="A266" s="59" t="s">
        <v>115</v>
      </c>
      <c r="B266" s="26" t="s">
        <v>84</v>
      </c>
      <c r="C266" s="26" t="s">
        <v>145</v>
      </c>
      <c r="D266" s="36"/>
      <c r="E266" s="36" t="s">
        <v>3</v>
      </c>
      <c r="F266" s="36"/>
      <c r="G266" s="19">
        <f>G267</f>
        <v>0</v>
      </c>
    </row>
    <row r="267" spans="1:7" ht="15" hidden="1">
      <c r="A267" s="50" t="s">
        <v>4</v>
      </c>
      <c r="B267" s="26" t="s">
        <v>84</v>
      </c>
      <c r="C267" s="26" t="s">
        <v>145</v>
      </c>
      <c r="D267" s="36"/>
      <c r="E267" s="36" t="s">
        <v>5</v>
      </c>
      <c r="F267" s="36"/>
      <c r="G267" s="19">
        <f>G268</f>
        <v>0</v>
      </c>
    </row>
    <row r="268" spans="1:7" ht="15" hidden="1">
      <c r="A268" s="50" t="s">
        <v>23</v>
      </c>
      <c r="B268" s="26" t="s">
        <v>84</v>
      </c>
      <c r="C268" s="36" t="s">
        <v>145</v>
      </c>
      <c r="D268" s="36"/>
      <c r="E268" s="36" t="s">
        <v>18</v>
      </c>
      <c r="F268" s="36"/>
      <c r="G268" s="19"/>
    </row>
    <row r="269" spans="1:8" ht="33.75" customHeight="1">
      <c r="A269" s="50" t="s">
        <v>128</v>
      </c>
      <c r="B269" s="26" t="s">
        <v>84</v>
      </c>
      <c r="C269" s="36" t="s">
        <v>154</v>
      </c>
      <c r="D269" s="36"/>
      <c r="E269" s="36"/>
      <c r="F269" s="19">
        <f>F270+F303</f>
        <v>4509.200000000001</v>
      </c>
      <c r="G269" s="19">
        <f>G270+G303</f>
        <v>4410.2</v>
      </c>
      <c r="H269" s="9"/>
    </row>
    <row r="270" spans="1:7" ht="30.75" customHeight="1">
      <c r="A270" s="48" t="s">
        <v>112</v>
      </c>
      <c r="B270" s="26" t="s">
        <v>84</v>
      </c>
      <c r="C270" s="36" t="s">
        <v>155</v>
      </c>
      <c r="D270" s="36"/>
      <c r="E270" s="36"/>
      <c r="F270" s="19">
        <f>F271</f>
        <v>4509.200000000001</v>
      </c>
      <c r="G270" s="19">
        <f>G271</f>
        <v>4410.2</v>
      </c>
    </row>
    <row r="271" spans="1:7" ht="31.5" customHeight="1">
      <c r="A271" s="50" t="s">
        <v>133</v>
      </c>
      <c r="B271" s="26" t="s">
        <v>84</v>
      </c>
      <c r="C271" s="26" t="s">
        <v>175</v>
      </c>
      <c r="D271" s="36"/>
      <c r="E271" s="36"/>
      <c r="F271" s="19">
        <f>F272+F282+F288</f>
        <v>4509.200000000001</v>
      </c>
      <c r="G271" s="19">
        <f>G272+G288+G282</f>
        <v>4410.2</v>
      </c>
    </row>
    <row r="272" spans="1:7" ht="18" customHeight="1">
      <c r="A272" s="57" t="s">
        <v>32</v>
      </c>
      <c r="B272" s="26" t="s">
        <v>84</v>
      </c>
      <c r="C272" s="26" t="s">
        <v>176</v>
      </c>
      <c r="D272" s="36"/>
      <c r="E272" s="36"/>
      <c r="F272" s="19">
        <f>F274</f>
        <v>2336.8</v>
      </c>
      <c r="G272" s="19">
        <f>G274</f>
        <v>2336.8</v>
      </c>
    </row>
    <row r="273" spans="1:7" ht="33" customHeight="1">
      <c r="A273" s="59" t="s">
        <v>165</v>
      </c>
      <c r="B273" s="26" t="s">
        <v>84</v>
      </c>
      <c r="C273" s="26" t="s">
        <v>176</v>
      </c>
      <c r="D273" s="36" t="s">
        <v>5</v>
      </c>
      <c r="E273" s="36"/>
      <c r="F273" s="19">
        <f>F274+F279</f>
        <v>2336.8</v>
      </c>
      <c r="G273" s="19">
        <f>G274+G279</f>
        <v>2336.8</v>
      </c>
    </row>
    <row r="274" spans="1:7" ht="15" hidden="1">
      <c r="A274" s="50" t="s">
        <v>4</v>
      </c>
      <c r="B274" s="26" t="s">
        <v>84</v>
      </c>
      <c r="C274" s="26" t="s">
        <v>176</v>
      </c>
      <c r="D274" s="36" t="s">
        <v>5</v>
      </c>
      <c r="E274" s="36" t="s">
        <v>5</v>
      </c>
      <c r="F274" s="19">
        <f>F275</f>
        <v>2336.8</v>
      </c>
      <c r="G274" s="19">
        <f>G275</f>
        <v>2336.8</v>
      </c>
    </row>
    <row r="275" spans="1:7" ht="15" hidden="1">
      <c r="A275" s="50" t="s">
        <v>41</v>
      </c>
      <c r="B275" s="26" t="s">
        <v>84</v>
      </c>
      <c r="C275" s="26" t="s">
        <v>176</v>
      </c>
      <c r="D275" s="36" t="s">
        <v>107</v>
      </c>
      <c r="E275" s="36" t="s">
        <v>10</v>
      </c>
      <c r="F275" s="19">
        <f>F276+F277+F278</f>
        <v>2336.8</v>
      </c>
      <c r="G275" s="19">
        <f>G276+G277+G278</f>
        <v>2336.8</v>
      </c>
    </row>
    <row r="276" spans="1:7" ht="15" hidden="1">
      <c r="A276" s="57" t="s">
        <v>15</v>
      </c>
      <c r="B276" s="26" t="s">
        <v>84</v>
      </c>
      <c r="C276" s="26" t="s">
        <v>176</v>
      </c>
      <c r="D276" s="36" t="s">
        <v>107</v>
      </c>
      <c r="E276" s="36" t="s">
        <v>16</v>
      </c>
      <c r="F276" s="36" t="s">
        <v>711</v>
      </c>
      <c r="G276" s="19">
        <v>1608.1</v>
      </c>
    </row>
    <row r="277" spans="1:7" ht="15" hidden="1">
      <c r="A277" s="50" t="s">
        <v>43</v>
      </c>
      <c r="B277" s="26" t="s">
        <v>84</v>
      </c>
      <c r="C277" s="26" t="s">
        <v>176</v>
      </c>
      <c r="D277" s="36" t="s">
        <v>107</v>
      </c>
      <c r="E277" s="36" t="s">
        <v>17</v>
      </c>
      <c r="F277" s="36" t="s">
        <v>474</v>
      </c>
      <c r="G277" s="19">
        <v>728.7</v>
      </c>
    </row>
    <row r="278" spans="1:7" ht="15" hidden="1">
      <c r="A278" s="50" t="s">
        <v>36</v>
      </c>
      <c r="B278" s="26" t="s">
        <v>84</v>
      </c>
      <c r="C278" s="26" t="s">
        <v>176</v>
      </c>
      <c r="D278" s="36" t="s">
        <v>107</v>
      </c>
      <c r="E278" s="36" t="s">
        <v>18</v>
      </c>
      <c r="F278" s="36"/>
      <c r="G278" s="19"/>
    </row>
    <row r="279" spans="1:7" ht="15" hidden="1">
      <c r="A279" s="50" t="s">
        <v>21</v>
      </c>
      <c r="B279" s="26" t="s">
        <v>84</v>
      </c>
      <c r="C279" s="26" t="s">
        <v>176</v>
      </c>
      <c r="D279" s="26" t="s">
        <v>107</v>
      </c>
      <c r="E279" s="18">
        <v>300</v>
      </c>
      <c r="F279" s="18"/>
      <c r="G279" s="19">
        <f>G280+G281</f>
        <v>0</v>
      </c>
    </row>
    <row r="280" spans="1:7" ht="15" hidden="1">
      <c r="A280" s="50" t="s">
        <v>23</v>
      </c>
      <c r="B280" s="26" t="s">
        <v>84</v>
      </c>
      <c r="C280" s="26" t="s">
        <v>176</v>
      </c>
      <c r="D280" s="26" t="s">
        <v>107</v>
      </c>
      <c r="E280" s="18">
        <v>310</v>
      </c>
      <c r="F280" s="18"/>
      <c r="G280" s="19"/>
    </row>
    <row r="281" spans="1:7" ht="15" hidden="1">
      <c r="A281" s="63" t="s">
        <v>25</v>
      </c>
      <c r="B281" s="26" t="s">
        <v>84</v>
      </c>
      <c r="C281" s="26" t="s">
        <v>176</v>
      </c>
      <c r="D281" s="26" t="s">
        <v>107</v>
      </c>
      <c r="E281" s="18">
        <v>340</v>
      </c>
      <c r="F281" s="18"/>
      <c r="G281" s="19"/>
    </row>
    <row r="282" spans="1:7" ht="15" customHeight="1">
      <c r="A282" s="50" t="s">
        <v>51</v>
      </c>
      <c r="B282" s="26" t="s">
        <v>84</v>
      </c>
      <c r="C282" s="26" t="s">
        <v>183</v>
      </c>
      <c r="D282" s="36"/>
      <c r="E282" s="36"/>
      <c r="F282" s="19">
        <f aca="true" t="shared" si="13" ref="F282:G284">F283</f>
        <v>369.3</v>
      </c>
      <c r="G282" s="19">
        <f t="shared" si="13"/>
        <v>369.3</v>
      </c>
    </row>
    <row r="283" spans="1:7" ht="28.5" customHeight="1">
      <c r="A283" s="59" t="s">
        <v>165</v>
      </c>
      <c r="B283" s="26" t="s">
        <v>84</v>
      </c>
      <c r="C283" s="26" t="s">
        <v>183</v>
      </c>
      <c r="D283" s="36" t="s">
        <v>5</v>
      </c>
      <c r="E283" s="36"/>
      <c r="F283" s="19">
        <f t="shared" si="13"/>
        <v>369.3</v>
      </c>
      <c r="G283" s="19">
        <f t="shared" si="13"/>
        <v>369.3</v>
      </c>
    </row>
    <row r="284" spans="1:7" ht="14.25" customHeight="1" hidden="1">
      <c r="A284" s="50" t="s">
        <v>4</v>
      </c>
      <c r="B284" s="26" t="s">
        <v>84</v>
      </c>
      <c r="C284" s="26" t="s">
        <v>183</v>
      </c>
      <c r="D284" s="36" t="s">
        <v>107</v>
      </c>
      <c r="E284" s="36" t="s">
        <v>5</v>
      </c>
      <c r="F284" s="19">
        <f t="shared" si="13"/>
        <v>369.3</v>
      </c>
      <c r="G284" s="19">
        <f t="shared" si="13"/>
        <v>369.3</v>
      </c>
    </row>
    <row r="285" spans="1:7" ht="14.25" customHeight="1" hidden="1">
      <c r="A285" s="57" t="s">
        <v>35</v>
      </c>
      <c r="B285" s="26" t="s">
        <v>84</v>
      </c>
      <c r="C285" s="26" t="s">
        <v>183</v>
      </c>
      <c r="D285" s="36" t="s">
        <v>107</v>
      </c>
      <c r="E285" s="36" t="s">
        <v>10</v>
      </c>
      <c r="F285" s="19">
        <f>F286+F287</f>
        <v>369.3</v>
      </c>
      <c r="G285" s="19">
        <f>G286+G287</f>
        <v>369.3</v>
      </c>
    </row>
    <row r="286" spans="1:7" ht="15" customHeight="1" hidden="1">
      <c r="A286" s="50" t="s">
        <v>43</v>
      </c>
      <c r="B286" s="26" t="s">
        <v>84</v>
      </c>
      <c r="C286" s="26" t="s">
        <v>183</v>
      </c>
      <c r="D286" s="26" t="s">
        <v>107</v>
      </c>
      <c r="E286" s="26" t="s">
        <v>17</v>
      </c>
      <c r="F286" s="49"/>
      <c r="G286" s="66"/>
    </row>
    <row r="287" spans="1:7" ht="15" hidden="1">
      <c r="A287" s="50" t="s">
        <v>36</v>
      </c>
      <c r="B287" s="26" t="s">
        <v>84</v>
      </c>
      <c r="C287" s="26" t="s">
        <v>183</v>
      </c>
      <c r="D287" s="26" t="s">
        <v>107</v>
      </c>
      <c r="E287" s="26" t="s">
        <v>18</v>
      </c>
      <c r="F287" s="66">
        <v>369.3</v>
      </c>
      <c r="G287" s="66">
        <v>369.3</v>
      </c>
    </row>
    <row r="288" spans="1:7" ht="29.25" customHeight="1">
      <c r="A288" s="50" t="s">
        <v>50</v>
      </c>
      <c r="B288" s="26" t="s">
        <v>84</v>
      </c>
      <c r="C288" s="26" t="s">
        <v>177</v>
      </c>
      <c r="D288" s="26"/>
      <c r="E288" s="26"/>
      <c r="F288" s="19">
        <f>F294</f>
        <v>1803.1</v>
      </c>
      <c r="G288" s="19">
        <f>G294</f>
        <v>1704.1</v>
      </c>
    </row>
    <row r="289" spans="1:7" ht="65.25" customHeight="1" hidden="1">
      <c r="A289" s="50" t="s">
        <v>157</v>
      </c>
      <c r="B289" s="26" t="s">
        <v>84</v>
      </c>
      <c r="C289" s="26" t="s">
        <v>177</v>
      </c>
      <c r="D289" s="26" t="s">
        <v>158</v>
      </c>
      <c r="E289" s="26" t="s">
        <v>3</v>
      </c>
      <c r="F289" s="49"/>
      <c r="G289" s="66">
        <f>G290</f>
        <v>0</v>
      </c>
    </row>
    <row r="290" spans="1:7" ht="15" customHeight="1" hidden="1">
      <c r="A290" s="50" t="s">
        <v>4</v>
      </c>
      <c r="B290" s="26" t="s">
        <v>84</v>
      </c>
      <c r="C290" s="26" t="s">
        <v>104</v>
      </c>
      <c r="D290" s="26" t="s">
        <v>108</v>
      </c>
      <c r="E290" s="18">
        <v>200</v>
      </c>
      <c r="F290" s="75"/>
      <c r="G290" s="66">
        <f>G291</f>
        <v>0</v>
      </c>
    </row>
    <row r="291" spans="1:7" ht="16.5" customHeight="1" hidden="1">
      <c r="A291" s="50" t="s">
        <v>34</v>
      </c>
      <c r="B291" s="26" t="s">
        <v>84</v>
      </c>
      <c r="C291" s="26" t="s">
        <v>104</v>
      </c>
      <c r="D291" s="26" t="s">
        <v>108</v>
      </c>
      <c r="E291" s="36" t="s">
        <v>6</v>
      </c>
      <c r="F291" s="184"/>
      <c r="G291" s="66">
        <f>G292+G293</f>
        <v>0</v>
      </c>
    </row>
    <row r="292" spans="1:7" ht="16.5" customHeight="1" hidden="1">
      <c r="A292" s="50" t="s">
        <v>7</v>
      </c>
      <c r="B292" s="26" t="s">
        <v>84</v>
      </c>
      <c r="C292" s="26" t="s">
        <v>104</v>
      </c>
      <c r="D292" s="26" t="s">
        <v>108</v>
      </c>
      <c r="E292" s="36" t="s">
        <v>8</v>
      </c>
      <c r="F292" s="184"/>
      <c r="G292" s="66"/>
    </row>
    <row r="293" spans="1:7" ht="17.25" customHeight="1" hidden="1">
      <c r="A293" s="50" t="s">
        <v>39</v>
      </c>
      <c r="B293" s="26" t="s">
        <v>84</v>
      </c>
      <c r="C293" s="26" t="s">
        <v>104</v>
      </c>
      <c r="D293" s="26" t="s">
        <v>161</v>
      </c>
      <c r="E293" s="36" t="s">
        <v>9</v>
      </c>
      <c r="F293" s="184"/>
      <c r="G293" s="66"/>
    </row>
    <row r="294" spans="1:7" ht="33.75" customHeight="1">
      <c r="A294" s="50" t="s">
        <v>165</v>
      </c>
      <c r="B294" s="26" t="s">
        <v>84</v>
      </c>
      <c r="C294" s="26" t="s">
        <v>177</v>
      </c>
      <c r="D294" s="26" t="s">
        <v>5</v>
      </c>
      <c r="E294" s="26"/>
      <c r="F294" s="66">
        <f>F295+F300</f>
        <v>1803.1</v>
      </c>
      <c r="G294" s="66">
        <f>G295+G300</f>
        <v>1704.1</v>
      </c>
    </row>
    <row r="295" spans="1:7" ht="15.75" customHeight="1" hidden="1">
      <c r="A295" s="50" t="s">
        <v>4</v>
      </c>
      <c r="B295" s="26" t="s">
        <v>84</v>
      </c>
      <c r="C295" s="26" t="s">
        <v>177</v>
      </c>
      <c r="D295" s="26" t="s">
        <v>107</v>
      </c>
      <c r="E295" s="18">
        <v>200</v>
      </c>
      <c r="F295" s="66">
        <f>F296</f>
        <v>1803.1</v>
      </c>
      <c r="G295" s="66">
        <f>G296</f>
        <v>1704.1</v>
      </c>
    </row>
    <row r="296" spans="1:7" ht="12.75" customHeight="1" hidden="1">
      <c r="A296" s="50" t="s">
        <v>41</v>
      </c>
      <c r="B296" s="26" t="s">
        <v>84</v>
      </c>
      <c r="C296" s="26" t="s">
        <v>177</v>
      </c>
      <c r="D296" s="26" t="s">
        <v>107</v>
      </c>
      <c r="E296" s="18">
        <v>220</v>
      </c>
      <c r="F296" s="66">
        <f>F298+F297+F299</f>
        <v>1803.1</v>
      </c>
      <c r="G296" s="66">
        <f>G298+G297+G299</f>
        <v>1704.1</v>
      </c>
    </row>
    <row r="297" spans="1:7" ht="15" hidden="1">
      <c r="A297" s="50" t="s">
        <v>11</v>
      </c>
      <c r="B297" s="26" t="s">
        <v>84</v>
      </c>
      <c r="C297" s="26" t="s">
        <v>177</v>
      </c>
      <c r="D297" s="26" t="s">
        <v>107</v>
      </c>
      <c r="E297" s="18">
        <v>222</v>
      </c>
      <c r="F297" s="75"/>
      <c r="G297" s="66"/>
    </row>
    <row r="298" spans="1:7" ht="15" hidden="1">
      <c r="A298" s="50" t="s">
        <v>43</v>
      </c>
      <c r="B298" s="26" t="s">
        <v>84</v>
      </c>
      <c r="C298" s="26" t="s">
        <v>177</v>
      </c>
      <c r="D298" s="26" t="s">
        <v>107</v>
      </c>
      <c r="E298" s="18">
        <v>225</v>
      </c>
      <c r="F298" s="75">
        <f>2800-996.9</f>
        <v>1803.1</v>
      </c>
      <c r="G298" s="66">
        <f>2800-1095.9</f>
        <v>1704.1</v>
      </c>
    </row>
    <row r="299" spans="1:7" ht="15" hidden="1">
      <c r="A299" s="50" t="s">
        <v>36</v>
      </c>
      <c r="B299" s="26" t="s">
        <v>84</v>
      </c>
      <c r="C299" s="26" t="s">
        <v>177</v>
      </c>
      <c r="D299" s="26" t="s">
        <v>107</v>
      </c>
      <c r="E299" s="18">
        <v>226</v>
      </c>
      <c r="F299" s="75"/>
      <c r="G299" s="66"/>
    </row>
    <row r="300" spans="1:7" ht="15" hidden="1">
      <c r="A300" s="50" t="s">
        <v>21</v>
      </c>
      <c r="B300" s="26" t="s">
        <v>84</v>
      </c>
      <c r="C300" s="26" t="s">
        <v>177</v>
      </c>
      <c r="D300" s="26" t="s">
        <v>107</v>
      </c>
      <c r="E300" s="18">
        <v>300</v>
      </c>
      <c r="F300" s="75"/>
      <c r="G300" s="66">
        <f>G301+G302</f>
        <v>0</v>
      </c>
    </row>
    <row r="301" spans="1:7" ht="15" hidden="1">
      <c r="A301" s="50" t="s">
        <v>23</v>
      </c>
      <c r="B301" s="26" t="s">
        <v>84</v>
      </c>
      <c r="C301" s="26" t="s">
        <v>177</v>
      </c>
      <c r="D301" s="26" t="s">
        <v>107</v>
      </c>
      <c r="E301" s="18">
        <v>310</v>
      </c>
      <c r="F301" s="75"/>
      <c r="G301" s="66"/>
    </row>
    <row r="302" spans="1:7" ht="15" hidden="1">
      <c r="A302" s="63" t="s">
        <v>25</v>
      </c>
      <c r="B302" s="26" t="s">
        <v>84</v>
      </c>
      <c r="C302" s="26" t="s">
        <v>177</v>
      </c>
      <c r="D302" s="26" t="s">
        <v>107</v>
      </c>
      <c r="E302" s="18">
        <v>340</v>
      </c>
      <c r="F302" s="75"/>
      <c r="G302" s="66"/>
    </row>
    <row r="303" spans="1:7" ht="30" customHeight="1" hidden="1">
      <c r="A303" s="50" t="s">
        <v>143</v>
      </c>
      <c r="B303" s="26" t="s">
        <v>84</v>
      </c>
      <c r="C303" s="26" t="s">
        <v>475</v>
      </c>
      <c r="D303" s="36"/>
      <c r="E303" s="36"/>
      <c r="F303" s="36"/>
      <c r="G303" s="19">
        <f>G304</f>
        <v>0</v>
      </c>
    </row>
    <row r="304" spans="1:7" ht="45" hidden="1">
      <c r="A304" s="50" t="s">
        <v>186</v>
      </c>
      <c r="B304" s="26" t="s">
        <v>84</v>
      </c>
      <c r="C304" s="26" t="s">
        <v>475</v>
      </c>
      <c r="D304" s="36" t="s">
        <v>185</v>
      </c>
      <c r="E304" s="36"/>
      <c r="F304" s="36"/>
      <c r="G304" s="19">
        <f>G305</f>
        <v>0</v>
      </c>
    </row>
    <row r="305" spans="1:7" ht="15" hidden="1">
      <c r="A305" s="50" t="s">
        <v>4</v>
      </c>
      <c r="B305" s="26" t="s">
        <v>84</v>
      </c>
      <c r="C305" s="26" t="s">
        <v>475</v>
      </c>
      <c r="D305" s="36" t="s">
        <v>135</v>
      </c>
      <c r="E305" s="36" t="s">
        <v>5</v>
      </c>
      <c r="F305" s="36"/>
      <c r="G305" s="19">
        <f>G306</f>
        <v>0</v>
      </c>
    </row>
    <row r="306" spans="1:7" ht="15" hidden="1">
      <c r="A306" s="50" t="s">
        <v>23</v>
      </c>
      <c r="B306" s="26" t="s">
        <v>84</v>
      </c>
      <c r="C306" s="26" t="s">
        <v>475</v>
      </c>
      <c r="D306" s="36" t="s">
        <v>135</v>
      </c>
      <c r="E306" s="36" t="s">
        <v>24</v>
      </c>
      <c r="F306" s="36"/>
      <c r="G306" s="19"/>
    </row>
    <row r="307" spans="1:7" ht="30" hidden="1">
      <c r="A307" s="50" t="s">
        <v>182</v>
      </c>
      <c r="B307" s="26" t="s">
        <v>84</v>
      </c>
      <c r="C307" s="26" t="s">
        <v>204</v>
      </c>
      <c r="D307" s="36"/>
      <c r="E307" s="36"/>
      <c r="F307" s="19">
        <f aca="true" t="shared" si="14" ref="F307:G310">F308</f>
        <v>0</v>
      </c>
      <c r="G307" s="19">
        <f t="shared" si="14"/>
        <v>0</v>
      </c>
    </row>
    <row r="308" spans="1:7" ht="30" hidden="1">
      <c r="A308" s="50" t="s">
        <v>205</v>
      </c>
      <c r="B308" s="26" t="s">
        <v>84</v>
      </c>
      <c r="C308" s="26" t="s">
        <v>206</v>
      </c>
      <c r="D308" s="36"/>
      <c r="E308" s="36"/>
      <c r="F308" s="19">
        <f t="shared" si="14"/>
        <v>0</v>
      </c>
      <c r="G308" s="19">
        <f t="shared" si="14"/>
        <v>0</v>
      </c>
    </row>
    <row r="309" spans="1:7" ht="30" hidden="1">
      <c r="A309" s="23" t="s">
        <v>165</v>
      </c>
      <c r="B309" s="26" t="s">
        <v>84</v>
      </c>
      <c r="C309" s="26" t="s">
        <v>206</v>
      </c>
      <c r="D309" s="36" t="s">
        <v>5</v>
      </c>
      <c r="E309" s="36"/>
      <c r="F309" s="19">
        <f t="shared" si="14"/>
        <v>0</v>
      </c>
      <c r="G309" s="19">
        <f t="shared" si="14"/>
        <v>0</v>
      </c>
    </row>
    <row r="310" spans="1:7" ht="30" hidden="1">
      <c r="A310" s="23" t="s">
        <v>165</v>
      </c>
      <c r="B310" s="26" t="s">
        <v>84</v>
      </c>
      <c r="C310" s="26" t="s">
        <v>206</v>
      </c>
      <c r="D310" s="36" t="s">
        <v>107</v>
      </c>
      <c r="E310" s="36" t="s">
        <v>5</v>
      </c>
      <c r="F310" s="19">
        <f t="shared" si="14"/>
        <v>0</v>
      </c>
      <c r="G310" s="19">
        <f t="shared" si="14"/>
        <v>0</v>
      </c>
    </row>
    <row r="311" spans="1:7" ht="15" hidden="1">
      <c r="A311" s="50" t="s">
        <v>595</v>
      </c>
      <c r="B311" s="26" t="s">
        <v>84</v>
      </c>
      <c r="C311" s="26" t="s">
        <v>206</v>
      </c>
      <c r="D311" s="36" t="s">
        <v>107</v>
      </c>
      <c r="E311" s="36" t="s">
        <v>24</v>
      </c>
      <c r="F311" s="19"/>
      <c r="G311" s="19"/>
    </row>
    <row r="312" spans="1:7" ht="15" hidden="1">
      <c r="A312" s="50" t="s">
        <v>123</v>
      </c>
      <c r="B312" s="26" t="s">
        <v>84</v>
      </c>
      <c r="C312" s="26" t="s">
        <v>174</v>
      </c>
      <c r="D312" s="26"/>
      <c r="E312" s="26"/>
      <c r="F312" s="19">
        <f>F313</f>
        <v>0</v>
      </c>
      <c r="G312" s="19"/>
    </row>
    <row r="313" spans="1:7" ht="30" hidden="1">
      <c r="A313" s="50" t="s">
        <v>211</v>
      </c>
      <c r="B313" s="26" t="s">
        <v>84</v>
      </c>
      <c r="C313" s="26" t="s">
        <v>212</v>
      </c>
      <c r="D313" s="36"/>
      <c r="E313" s="36" t="s">
        <v>3</v>
      </c>
      <c r="F313" s="19">
        <f>F314</f>
        <v>0</v>
      </c>
      <c r="G313" s="19"/>
    </row>
    <row r="314" spans="1:7" ht="45" hidden="1">
      <c r="A314" s="102" t="s">
        <v>256</v>
      </c>
      <c r="B314" s="103" t="s">
        <v>84</v>
      </c>
      <c r="C314" s="103" t="s">
        <v>255</v>
      </c>
      <c r="D314" s="103"/>
      <c r="E314" s="103" t="s">
        <v>3</v>
      </c>
      <c r="F314" s="101">
        <f>F315</f>
        <v>0</v>
      </c>
      <c r="G314" s="19"/>
    </row>
    <row r="315" spans="1:7" ht="30" hidden="1">
      <c r="A315" s="105" t="s">
        <v>165</v>
      </c>
      <c r="B315" s="103" t="s">
        <v>84</v>
      </c>
      <c r="C315" s="103" t="s">
        <v>255</v>
      </c>
      <c r="D315" s="103" t="s">
        <v>5</v>
      </c>
      <c r="E315" s="103"/>
      <c r="F315" s="101">
        <f>F316</f>
        <v>0</v>
      </c>
      <c r="G315" s="19"/>
    </row>
    <row r="316" spans="1:7" ht="15" hidden="1">
      <c r="A316" s="102" t="s">
        <v>36</v>
      </c>
      <c r="B316" s="103" t="s">
        <v>84</v>
      </c>
      <c r="C316" s="103" t="s">
        <v>255</v>
      </c>
      <c r="D316" s="103" t="s">
        <v>107</v>
      </c>
      <c r="E316" s="103" t="s">
        <v>18</v>
      </c>
      <c r="F316" s="101"/>
      <c r="G316" s="19"/>
    </row>
    <row r="317" spans="1:7" ht="20.25" customHeight="1">
      <c r="A317" s="51" t="s">
        <v>61</v>
      </c>
      <c r="B317" s="52" t="s">
        <v>91</v>
      </c>
      <c r="C317" s="52" t="s">
        <v>153</v>
      </c>
      <c r="D317" s="52"/>
      <c r="E317" s="52" t="s">
        <v>3</v>
      </c>
      <c r="F317" s="21">
        <f aca="true" t="shared" si="15" ref="F317:G321">F318</f>
        <v>12402.34</v>
      </c>
      <c r="G317" s="21">
        <f t="shared" si="15"/>
        <v>12402.34</v>
      </c>
    </row>
    <row r="318" spans="1:7" ht="18.75" customHeight="1">
      <c r="A318" s="51" t="s">
        <v>29</v>
      </c>
      <c r="B318" s="52" t="s">
        <v>85</v>
      </c>
      <c r="C318" s="52" t="s">
        <v>153</v>
      </c>
      <c r="D318" s="52"/>
      <c r="E318" s="52" t="s">
        <v>3</v>
      </c>
      <c r="F318" s="67">
        <f>F319</f>
        <v>12402.34</v>
      </c>
      <c r="G318" s="67">
        <f t="shared" si="15"/>
        <v>12402.34</v>
      </c>
    </row>
    <row r="319" spans="1:7" ht="27" customHeight="1">
      <c r="A319" s="50" t="s">
        <v>168</v>
      </c>
      <c r="B319" s="26" t="s">
        <v>85</v>
      </c>
      <c r="C319" s="26" t="s">
        <v>164</v>
      </c>
      <c r="D319" s="26"/>
      <c r="E319" s="26"/>
      <c r="F319" s="66">
        <f>F320+F338</f>
        <v>12402.34</v>
      </c>
      <c r="G319" s="66">
        <f>G320+G338</f>
        <v>12402.34</v>
      </c>
    </row>
    <row r="320" spans="1:7" ht="34.5" customHeight="1">
      <c r="A320" s="50" t="s">
        <v>128</v>
      </c>
      <c r="B320" s="26" t="s">
        <v>85</v>
      </c>
      <c r="C320" s="26" t="s">
        <v>154</v>
      </c>
      <c r="D320" s="26"/>
      <c r="E320" s="26" t="s">
        <v>3</v>
      </c>
      <c r="F320" s="66">
        <f t="shared" si="15"/>
        <v>10009.6</v>
      </c>
      <c r="G320" s="66">
        <f t="shared" si="15"/>
        <v>10009.6</v>
      </c>
    </row>
    <row r="321" spans="1:7" ht="30.75" customHeight="1">
      <c r="A321" s="48" t="s">
        <v>112</v>
      </c>
      <c r="B321" s="26" t="s">
        <v>85</v>
      </c>
      <c r="C321" s="26" t="s">
        <v>155</v>
      </c>
      <c r="D321" s="26"/>
      <c r="E321" s="26" t="s">
        <v>3</v>
      </c>
      <c r="F321" s="66">
        <f t="shared" si="15"/>
        <v>10009.6</v>
      </c>
      <c r="G321" s="66">
        <f t="shared" si="15"/>
        <v>10009.6</v>
      </c>
    </row>
    <row r="322" spans="1:7" ht="45.75" customHeight="1">
      <c r="A322" s="74" t="s">
        <v>120</v>
      </c>
      <c r="B322" s="26" t="s">
        <v>85</v>
      </c>
      <c r="C322" s="26" t="s">
        <v>178</v>
      </c>
      <c r="D322" s="26"/>
      <c r="E322" s="26" t="s">
        <v>3</v>
      </c>
      <c r="F322" s="66">
        <f>F323+F328</f>
        <v>10009.6</v>
      </c>
      <c r="G322" s="66">
        <f>G323+G328</f>
        <v>10009.6</v>
      </c>
    </row>
    <row r="323" spans="1:7" ht="70.5" customHeight="1">
      <c r="A323" s="50" t="s">
        <v>157</v>
      </c>
      <c r="B323" s="26" t="s">
        <v>85</v>
      </c>
      <c r="C323" s="26" t="s">
        <v>178</v>
      </c>
      <c r="D323" s="26" t="s">
        <v>158</v>
      </c>
      <c r="E323" s="26" t="s">
        <v>3</v>
      </c>
      <c r="F323" s="66">
        <f>F324</f>
        <v>8645.9</v>
      </c>
      <c r="G323" s="66">
        <f>G324</f>
        <v>8645.9</v>
      </c>
    </row>
    <row r="324" spans="1:7" ht="15.75" customHeight="1" hidden="1">
      <c r="A324" s="57" t="s">
        <v>4</v>
      </c>
      <c r="B324" s="26" t="s">
        <v>85</v>
      </c>
      <c r="C324" s="26" t="s">
        <v>178</v>
      </c>
      <c r="D324" s="26" t="s">
        <v>119</v>
      </c>
      <c r="E324" s="26" t="s">
        <v>5</v>
      </c>
      <c r="F324" s="66">
        <f>F325</f>
        <v>8645.9</v>
      </c>
      <c r="G324" s="66">
        <f>G325</f>
        <v>8645.9</v>
      </c>
    </row>
    <row r="325" spans="1:7" ht="19.5" customHeight="1" hidden="1">
      <c r="A325" s="50" t="s">
        <v>34</v>
      </c>
      <c r="B325" s="26" t="s">
        <v>85</v>
      </c>
      <c r="C325" s="26" t="s">
        <v>178</v>
      </c>
      <c r="D325" s="26" t="s">
        <v>119</v>
      </c>
      <c r="E325" s="18">
        <v>210</v>
      </c>
      <c r="F325" s="66">
        <f>F326+F327</f>
        <v>8645.9</v>
      </c>
      <c r="G325" s="66">
        <f>G326+G327</f>
        <v>8645.9</v>
      </c>
    </row>
    <row r="326" spans="1:7" ht="15" customHeight="1" hidden="1">
      <c r="A326" s="50" t="s">
        <v>7</v>
      </c>
      <c r="B326" s="26" t="s">
        <v>85</v>
      </c>
      <c r="C326" s="26" t="s">
        <v>178</v>
      </c>
      <c r="D326" s="26" t="s">
        <v>119</v>
      </c>
      <c r="E326" s="18">
        <v>211</v>
      </c>
      <c r="F326" s="66">
        <v>6640.5</v>
      </c>
      <c r="G326" s="66">
        <v>6640.5</v>
      </c>
    </row>
    <row r="327" spans="1:7" ht="14.25" customHeight="1" hidden="1">
      <c r="A327" s="50" t="s">
        <v>33</v>
      </c>
      <c r="B327" s="26" t="s">
        <v>85</v>
      </c>
      <c r="C327" s="26" t="s">
        <v>178</v>
      </c>
      <c r="D327" s="26" t="s">
        <v>181</v>
      </c>
      <c r="E327" s="18">
        <v>213</v>
      </c>
      <c r="F327" s="66">
        <v>2005.4</v>
      </c>
      <c r="G327" s="66">
        <v>2005.4</v>
      </c>
    </row>
    <row r="328" spans="1:7" ht="33" customHeight="1">
      <c r="A328" s="50" t="s">
        <v>165</v>
      </c>
      <c r="B328" s="49" t="s">
        <v>85</v>
      </c>
      <c r="C328" s="26" t="s">
        <v>178</v>
      </c>
      <c r="D328" s="49" t="s">
        <v>5</v>
      </c>
      <c r="E328" s="26" t="s">
        <v>3</v>
      </c>
      <c r="F328" s="66">
        <f>F329+F335</f>
        <v>1363.7</v>
      </c>
      <c r="G328" s="66">
        <f>G329+G335</f>
        <v>1363.7</v>
      </c>
    </row>
    <row r="329" spans="1:7" ht="14.25" customHeight="1" hidden="1">
      <c r="A329" s="50" t="s">
        <v>4</v>
      </c>
      <c r="B329" s="49" t="s">
        <v>85</v>
      </c>
      <c r="C329" s="26" t="s">
        <v>178</v>
      </c>
      <c r="D329" s="49" t="s">
        <v>107</v>
      </c>
      <c r="E329" s="18">
        <v>200</v>
      </c>
      <c r="F329" s="66">
        <f>F330+F334</f>
        <v>1363.7</v>
      </c>
      <c r="G329" s="66">
        <f>G330+G334</f>
        <v>1363.7</v>
      </c>
    </row>
    <row r="330" spans="1:7" ht="14.25" customHeight="1" hidden="1">
      <c r="A330" s="50" t="s">
        <v>41</v>
      </c>
      <c r="B330" s="49" t="s">
        <v>85</v>
      </c>
      <c r="C330" s="26" t="s">
        <v>178</v>
      </c>
      <c r="D330" s="49" t="s">
        <v>107</v>
      </c>
      <c r="E330" s="18">
        <v>220</v>
      </c>
      <c r="F330" s="66">
        <f>F331+F332+F333</f>
        <v>1363.7</v>
      </c>
      <c r="G330" s="66">
        <f>G331+G332+G333</f>
        <v>1363.7</v>
      </c>
    </row>
    <row r="331" spans="1:7" ht="15" hidden="1">
      <c r="A331" s="50" t="s">
        <v>42</v>
      </c>
      <c r="B331" s="49" t="s">
        <v>85</v>
      </c>
      <c r="C331" s="26" t="s">
        <v>178</v>
      </c>
      <c r="D331" s="49" t="s">
        <v>107</v>
      </c>
      <c r="E331" s="18">
        <v>222</v>
      </c>
      <c r="F331" s="75"/>
      <c r="G331" s="66"/>
    </row>
    <row r="332" spans="1:7" ht="15" hidden="1">
      <c r="A332" s="50"/>
      <c r="B332" s="49" t="s">
        <v>85</v>
      </c>
      <c r="C332" s="26" t="s">
        <v>178</v>
      </c>
      <c r="D332" s="49" t="s">
        <v>107</v>
      </c>
      <c r="E332" s="18">
        <v>225</v>
      </c>
      <c r="F332" s="75">
        <v>1363.7</v>
      </c>
      <c r="G332" s="66">
        <v>1363.7</v>
      </c>
    </row>
    <row r="333" spans="1:7" ht="15" hidden="1">
      <c r="A333" s="50" t="s">
        <v>36</v>
      </c>
      <c r="B333" s="49" t="s">
        <v>85</v>
      </c>
      <c r="C333" s="26" t="s">
        <v>178</v>
      </c>
      <c r="D333" s="49" t="s">
        <v>107</v>
      </c>
      <c r="E333" s="18">
        <v>226</v>
      </c>
      <c r="F333" s="75"/>
      <c r="G333" s="66"/>
    </row>
    <row r="334" spans="1:7" ht="15" hidden="1">
      <c r="A334" s="50" t="s">
        <v>19</v>
      </c>
      <c r="B334" s="49" t="s">
        <v>85</v>
      </c>
      <c r="C334" s="26" t="s">
        <v>178</v>
      </c>
      <c r="D334" s="49" t="s">
        <v>107</v>
      </c>
      <c r="E334" s="18">
        <v>290</v>
      </c>
      <c r="F334" s="75"/>
      <c r="G334" s="66"/>
    </row>
    <row r="335" spans="1:7" ht="14.25" customHeight="1" hidden="1">
      <c r="A335" s="50" t="s">
        <v>21</v>
      </c>
      <c r="B335" s="49" t="s">
        <v>85</v>
      </c>
      <c r="C335" s="26" t="s">
        <v>178</v>
      </c>
      <c r="D335" s="49" t="s">
        <v>107</v>
      </c>
      <c r="E335" s="26" t="s">
        <v>22</v>
      </c>
      <c r="F335" s="66">
        <f>F336+F337</f>
        <v>0</v>
      </c>
      <c r="G335" s="66">
        <f>G336+G337</f>
        <v>0</v>
      </c>
    </row>
    <row r="336" spans="1:7" ht="15" hidden="1">
      <c r="A336" s="50" t="s">
        <v>23</v>
      </c>
      <c r="B336" s="26" t="s">
        <v>85</v>
      </c>
      <c r="C336" s="26" t="s">
        <v>178</v>
      </c>
      <c r="D336" s="26" t="s">
        <v>107</v>
      </c>
      <c r="E336" s="26" t="s">
        <v>24</v>
      </c>
      <c r="F336" s="26"/>
      <c r="G336" s="19"/>
    </row>
    <row r="337" spans="1:7" ht="15" hidden="1">
      <c r="A337" s="63" t="s">
        <v>25</v>
      </c>
      <c r="B337" s="26" t="s">
        <v>85</v>
      </c>
      <c r="C337" s="26" t="s">
        <v>178</v>
      </c>
      <c r="D337" s="26" t="s">
        <v>107</v>
      </c>
      <c r="E337" s="26" t="s">
        <v>26</v>
      </c>
      <c r="F337" s="26"/>
      <c r="G337" s="19"/>
    </row>
    <row r="338" spans="1:7" ht="30">
      <c r="A338" s="50" t="s">
        <v>182</v>
      </c>
      <c r="B338" s="26" t="s">
        <v>85</v>
      </c>
      <c r="C338" s="26" t="s">
        <v>204</v>
      </c>
      <c r="D338" s="36"/>
      <c r="E338" s="36"/>
      <c r="F338" s="19">
        <f aca="true" t="shared" si="16" ref="F338:G341">F339</f>
        <v>2392.7400000000002</v>
      </c>
      <c r="G338" s="19">
        <f t="shared" si="16"/>
        <v>2392.7400000000002</v>
      </c>
    </row>
    <row r="339" spans="1:7" ht="30">
      <c r="A339" s="50" t="s">
        <v>205</v>
      </c>
      <c r="B339" s="26" t="s">
        <v>85</v>
      </c>
      <c r="C339" s="26" t="s">
        <v>206</v>
      </c>
      <c r="D339" s="36"/>
      <c r="E339" s="36"/>
      <c r="F339" s="19">
        <f t="shared" si="16"/>
        <v>2392.7400000000002</v>
      </c>
      <c r="G339" s="19">
        <f t="shared" si="16"/>
        <v>2392.7400000000002</v>
      </c>
    </row>
    <row r="340" spans="1:7" ht="30">
      <c r="A340" s="23" t="s">
        <v>165</v>
      </c>
      <c r="B340" s="49" t="s">
        <v>85</v>
      </c>
      <c r="C340" s="26" t="s">
        <v>206</v>
      </c>
      <c r="D340" s="36" t="s">
        <v>5</v>
      </c>
      <c r="E340" s="36"/>
      <c r="F340" s="19">
        <f t="shared" si="16"/>
        <v>2392.7400000000002</v>
      </c>
      <c r="G340" s="19">
        <f t="shared" si="16"/>
        <v>2392.7400000000002</v>
      </c>
    </row>
    <row r="341" spans="1:7" ht="30" hidden="1">
      <c r="A341" s="23" t="s">
        <v>165</v>
      </c>
      <c r="B341" s="49" t="s">
        <v>85</v>
      </c>
      <c r="C341" s="26" t="s">
        <v>206</v>
      </c>
      <c r="D341" s="36" t="s">
        <v>107</v>
      </c>
      <c r="E341" s="36" t="s">
        <v>5</v>
      </c>
      <c r="F341" s="19">
        <f t="shared" si="16"/>
        <v>2392.7400000000002</v>
      </c>
      <c r="G341" s="19">
        <f t="shared" si="16"/>
        <v>2392.7400000000002</v>
      </c>
    </row>
    <row r="342" spans="1:7" ht="15" hidden="1">
      <c r="A342" s="50" t="s">
        <v>23</v>
      </c>
      <c r="B342" s="49" t="s">
        <v>85</v>
      </c>
      <c r="C342" s="26" t="s">
        <v>206</v>
      </c>
      <c r="D342" s="36" t="s">
        <v>107</v>
      </c>
      <c r="E342" s="36" t="s">
        <v>24</v>
      </c>
      <c r="F342" s="19">
        <f>2278.8*1.05</f>
        <v>2392.7400000000002</v>
      </c>
      <c r="G342" s="19">
        <f>2278.8*1.05</f>
        <v>2392.7400000000002</v>
      </c>
    </row>
    <row r="343" spans="1:7" ht="15.75">
      <c r="A343" s="17" t="s">
        <v>431</v>
      </c>
      <c r="B343" s="52" t="s">
        <v>430</v>
      </c>
      <c r="C343" s="52" t="s">
        <v>153</v>
      </c>
      <c r="D343" s="52"/>
      <c r="E343" s="52"/>
      <c r="F343" s="67">
        <f>F344</f>
        <v>78</v>
      </c>
      <c r="G343" s="67"/>
    </row>
    <row r="344" spans="1:7" ht="15.75">
      <c r="A344" s="174" t="s">
        <v>433</v>
      </c>
      <c r="B344" s="52" t="s">
        <v>432</v>
      </c>
      <c r="C344" s="52" t="s">
        <v>153</v>
      </c>
      <c r="D344" s="52"/>
      <c r="E344" s="52"/>
      <c r="F344" s="67">
        <f>F345+F349</f>
        <v>78</v>
      </c>
      <c r="G344" s="67"/>
    </row>
    <row r="345" spans="1:7" ht="30">
      <c r="A345" s="23" t="s">
        <v>434</v>
      </c>
      <c r="B345" s="26" t="s">
        <v>432</v>
      </c>
      <c r="C345" s="26" t="s">
        <v>435</v>
      </c>
      <c r="D345" s="26"/>
      <c r="E345" s="26"/>
      <c r="F345" s="66">
        <f>F346</f>
        <v>78</v>
      </c>
      <c r="G345" s="66"/>
    </row>
    <row r="346" spans="1:7" ht="30">
      <c r="A346" s="23" t="s">
        <v>125</v>
      </c>
      <c r="B346" s="26" t="s">
        <v>432</v>
      </c>
      <c r="C346" s="26" t="s">
        <v>436</v>
      </c>
      <c r="D346" s="26"/>
      <c r="E346" s="26"/>
      <c r="F346" s="66">
        <f>F347</f>
        <v>78</v>
      </c>
      <c r="G346" s="66"/>
    </row>
    <row r="347" spans="1:7" ht="30">
      <c r="A347" s="23" t="s">
        <v>438</v>
      </c>
      <c r="B347" s="26" t="s">
        <v>432</v>
      </c>
      <c r="C347" s="26" t="s">
        <v>437</v>
      </c>
      <c r="D347" s="26"/>
      <c r="E347" s="26"/>
      <c r="F347" s="66">
        <f>F348</f>
        <v>78</v>
      </c>
      <c r="G347" s="66"/>
    </row>
    <row r="348" spans="1:7" ht="12.75" customHeight="1">
      <c r="A348" s="50" t="s">
        <v>165</v>
      </c>
      <c r="B348" s="26" t="s">
        <v>432</v>
      </c>
      <c r="C348" s="26" t="s">
        <v>437</v>
      </c>
      <c r="D348" s="26" t="s">
        <v>5</v>
      </c>
      <c r="E348" s="26" t="s">
        <v>18</v>
      </c>
      <c r="F348" s="19">
        <v>78</v>
      </c>
      <c r="G348" s="66"/>
    </row>
    <row r="349" spans="1:7" ht="15" customHeight="1" hidden="1">
      <c r="A349" s="50" t="s">
        <v>36</v>
      </c>
      <c r="B349" s="49" t="s">
        <v>85</v>
      </c>
      <c r="C349" s="26" t="s">
        <v>259</v>
      </c>
      <c r="D349" s="49" t="s">
        <v>135</v>
      </c>
      <c r="E349" s="18">
        <v>220</v>
      </c>
      <c r="F349" s="66">
        <f>F350</f>
        <v>0</v>
      </c>
      <c r="G349" s="66"/>
    </row>
    <row r="350" spans="1:7" ht="15" hidden="1">
      <c r="A350" s="50" t="s">
        <v>36</v>
      </c>
      <c r="B350" s="49" t="s">
        <v>85</v>
      </c>
      <c r="C350" s="26" t="s">
        <v>259</v>
      </c>
      <c r="D350" s="49" t="s">
        <v>135</v>
      </c>
      <c r="E350" s="18">
        <v>310</v>
      </c>
      <c r="F350" s="66"/>
      <c r="G350" s="66"/>
    </row>
    <row r="351" spans="1:7" ht="15.75" hidden="1">
      <c r="A351" s="17" t="s">
        <v>458</v>
      </c>
      <c r="B351" s="52" t="s">
        <v>459</v>
      </c>
      <c r="C351" s="52" t="s">
        <v>153</v>
      </c>
      <c r="D351" s="52"/>
      <c r="E351" s="52"/>
      <c r="F351" s="46"/>
      <c r="G351" s="67">
        <f>G352</f>
        <v>0</v>
      </c>
    </row>
    <row r="352" spans="1:7" ht="30" hidden="1">
      <c r="A352" s="71" t="s">
        <v>182</v>
      </c>
      <c r="B352" s="26" t="s">
        <v>459</v>
      </c>
      <c r="C352" s="26" t="s">
        <v>164</v>
      </c>
      <c r="D352" s="52"/>
      <c r="E352" s="26" t="s">
        <v>3</v>
      </c>
      <c r="F352" s="49"/>
      <c r="G352" s="66">
        <f>G353</f>
        <v>0</v>
      </c>
    </row>
    <row r="353" spans="1:7" ht="45" hidden="1">
      <c r="A353" s="71" t="s">
        <v>128</v>
      </c>
      <c r="B353" s="26" t="s">
        <v>459</v>
      </c>
      <c r="C353" s="26" t="s">
        <v>154</v>
      </c>
      <c r="D353" s="55"/>
      <c r="E353" s="26" t="s">
        <v>3</v>
      </c>
      <c r="F353" s="49"/>
      <c r="G353" s="66">
        <f>G354</f>
        <v>0</v>
      </c>
    </row>
    <row r="354" spans="1:7" ht="30" hidden="1">
      <c r="A354" s="71" t="s">
        <v>112</v>
      </c>
      <c r="B354" s="26" t="s">
        <v>459</v>
      </c>
      <c r="C354" s="26" t="s">
        <v>155</v>
      </c>
      <c r="D354" s="55"/>
      <c r="E354" s="26"/>
      <c r="F354" s="49"/>
      <c r="G354" s="66">
        <f>G355</f>
        <v>0</v>
      </c>
    </row>
    <row r="355" spans="1:7" ht="30" customHeight="1" hidden="1">
      <c r="A355" s="23" t="s">
        <v>476</v>
      </c>
      <c r="B355" s="26" t="s">
        <v>459</v>
      </c>
      <c r="C355" s="26" t="s">
        <v>477</v>
      </c>
      <c r="D355" s="26"/>
      <c r="E355" s="26" t="s">
        <v>3</v>
      </c>
      <c r="F355" s="49"/>
      <c r="G355" s="66">
        <f>G356+G360</f>
        <v>0</v>
      </c>
    </row>
    <row r="356" spans="1:7" ht="28.5" customHeight="1" hidden="1">
      <c r="A356" s="50" t="s">
        <v>186</v>
      </c>
      <c r="B356" s="26" t="s">
        <v>459</v>
      </c>
      <c r="C356" s="26" t="s">
        <v>477</v>
      </c>
      <c r="D356" s="26" t="s">
        <v>185</v>
      </c>
      <c r="E356" s="26" t="s">
        <v>3</v>
      </c>
      <c r="F356" s="49"/>
      <c r="G356" s="66">
        <f>G358+G357</f>
        <v>0</v>
      </c>
    </row>
    <row r="357" spans="1:7" ht="28.5" customHeight="1" hidden="1">
      <c r="A357" s="50"/>
      <c r="B357" s="26" t="s">
        <v>459</v>
      </c>
      <c r="C357" s="26" t="s">
        <v>477</v>
      </c>
      <c r="D357" s="26" t="s">
        <v>135</v>
      </c>
      <c r="E357" s="26" t="s">
        <v>18</v>
      </c>
      <c r="F357" s="49"/>
      <c r="G357" s="66"/>
    </row>
    <row r="358" spans="1:7" ht="15" hidden="1">
      <c r="A358" s="23" t="s">
        <v>21</v>
      </c>
      <c r="B358" s="26" t="s">
        <v>459</v>
      </c>
      <c r="C358" s="26" t="s">
        <v>478</v>
      </c>
      <c r="D358" s="26" t="s">
        <v>135</v>
      </c>
      <c r="E358" s="26" t="s">
        <v>22</v>
      </c>
      <c r="F358" s="49"/>
      <c r="G358" s="75">
        <f>G359</f>
        <v>0</v>
      </c>
    </row>
    <row r="359" spans="1:7" ht="15" hidden="1">
      <c r="A359" s="23" t="s">
        <v>23</v>
      </c>
      <c r="B359" s="26" t="s">
        <v>459</v>
      </c>
      <c r="C359" s="26" t="s">
        <v>478</v>
      </c>
      <c r="D359" s="26" t="s">
        <v>135</v>
      </c>
      <c r="E359" s="26" t="s">
        <v>24</v>
      </c>
      <c r="F359" s="26"/>
      <c r="G359" s="18"/>
    </row>
    <row r="360" spans="1:7" ht="18" customHeight="1" hidden="1">
      <c r="A360" s="50" t="s">
        <v>167</v>
      </c>
      <c r="B360" s="26" t="s">
        <v>459</v>
      </c>
      <c r="C360" s="26" t="s">
        <v>477</v>
      </c>
      <c r="D360" s="26" t="s">
        <v>166</v>
      </c>
      <c r="E360" s="26"/>
      <c r="F360" s="49"/>
      <c r="G360" s="75">
        <f>G361</f>
        <v>0</v>
      </c>
    </row>
    <row r="361" spans="1:7" ht="17.25" customHeight="1" hidden="1">
      <c r="A361" s="23" t="s">
        <v>188</v>
      </c>
      <c r="B361" s="26"/>
      <c r="C361" s="26"/>
      <c r="D361" s="26" t="s">
        <v>479</v>
      </c>
      <c r="E361" s="26"/>
      <c r="F361" s="49"/>
      <c r="G361" s="75">
        <f>G362</f>
        <v>0</v>
      </c>
    </row>
    <row r="362" spans="1:7" ht="105" hidden="1">
      <c r="A362" s="23" t="s">
        <v>480</v>
      </c>
      <c r="B362" s="26"/>
      <c r="C362" s="26"/>
      <c r="D362" s="26" t="s">
        <v>187</v>
      </c>
      <c r="E362" s="26"/>
      <c r="F362" s="49"/>
      <c r="G362" s="75">
        <f>G363</f>
        <v>0</v>
      </c>
    </row>
    <row r="363" spans="1:7" ht="15.75" hidden="1">
      <c r="A363" s="17" t="s">
        <v>235</v>
      </c>
      <c r="B363" s="52" t="s">
        <v>236</v>
      </c>
      <c r="C363" s="52" t="s">
        <v>153</v>
      </c>
      <c r="D363" s="52"/>
      <c r="E363" s="52"/>
      <c r="F363" s="67">
        <f>F364</f>
        <v>0</v>
      </c>
      <c r="G363" s="75"/>
    </row>
    <row r="364" spans="1:7" ht="15.75" hidden="1">
      <c r="A364" s="17" t="s">
        <v>237</v>
      </c>
      <c r="B364" s="52" t="s">
        <v>238</v>
      </c>
      <c r="C364" s="52" t="s">
        <v>153</v>
      </c>
      <c r="D364" s="52"/>
      <c r="E364" s="52"/>
      <c r="F364" s="67">
        <f>F365</f>
        <v>0</v>
      </c>
      <c r="G364" s="75"/>
    </row>
    <row r="365" spans="1:7" ht="30" hidden="1">
      <c r="A365" s="23" t="s">
        <v>251</v>
      </c>
      <c r="B365" s="26" t="s">
        <v>238</v>
      </c>
      <c r="C365" s="26" t="s">
        <v>253</v>
      </c>
      <c r="D365" s="26"/>
      <c r="E365" s="26"/>
      <c r="F365" s="66">
        <f>F366</f>
        <v>0</v>
      </c>
      <c r="G365" s="75"/>
    </row>
    <row r="366" spans="1:7" ht="36.75" customHeight="1" hidden="1">
      <c r="A366" s="23" t="s">
        <v>252</v>
      </c>
      <c r="B366" s="26" t="s">
        <v>238</v>
      </c>
      <c r="C366" s="26" t="s">
        <v>250</v>
      </c>
      <c r="D366" s="26"/>
      <c r="E366" s="26"/>
      <c r="F366" s="66">
        <f>F367</f>
        <v>0</v>
      </c>
      <c r="G366" s="75"/>
    </row>
    <row r="367" spans="1:7" ht="30" customHeight="1" hidden="1">
      <c r="A367" s="23" t="s">
        <v>201</v>
      </c>
      <c r="B367" s="26" t="s">
        <v>238</v>
      </c>
      <c r="C367" s="26" t="s">
        <v>250</v>
      </c>
      <c r="D367" s="26" t="s">
        <v>185</v>
      </c>
      <c r="E367" s="26"/>
      <c r="F367" s="75">
        <f>F368</f>
        <v>0</v>
      </c>
      <c r="G367" s="75"/>
    </row>
    <row r="368" spans="1:7" ht="15" hidden="1">
      <c r="A368" s="23" t="s">
        <v>23</v>
      </c>
      <c r="B368" s="26" t="s">
        <v>238</v>
      </c>
      <c r="C368" s="26" t="s">
        <v>250</v>
      </c>
      <c r="D368" s="26" t="s">
        <v>135</v>
      </c>
      <c r="E368" s="26" t="s">
        <v>24</v>
      </c>
      <c r="F368" s="18"/>
      <c r="G368" s="75"/>
    </row>
    <row r="369" spans="1:7" ht="31.5">
      <c r="A369" s="27" t="s">
        <v>225</v>
      </c>
      <c r="B369" s="52" t="s">
        <v>224</v>
      </c>
      <c r="C369" s="52" t="s">
        <v>153</v>
      </c>
      <c r="D369" s="52"/>
      <c r="E369" s="52" t="s">
        <v>20</v>
      </c>
      <c r="F369" s="67">
        <f aca="true" t="shared" si="17" ref="F369:G373">F370</f>
        <v>1</v>
      </c>
      <c r="G369" s="67">
        <f t="shared" si="17"/>
        <v>1</v>
      </c>
    </row>
    <row r="370" spans="1:7" ht="31.5">
      <c r="A370" s="27" t="s">
        <v>227</v>
      </c>
      <c r="B370" s="52" t="s">
        <v>226</v>
      </c>
      <c r="C370" s="52" t="s">
        <v>153</v>
      </c>
      <c r="D370" s="52"/>
      <c r="E370" s="52"/>
      <c r="F370" s="67">
        <f t="shared" si="17"/>
        <v>1</v>
      </c>
      <c r="G370" s="67">
        <f t="shared" si="17"/>
        <v>1</v>
      </c>
    </row>
    <row r="371" spans="1:7" ht="30">
      <c r="A371" s="50" t="s">
        <v>168</v>
      </c>
      <c r="B371" s="26" t="s">
        <v>226</v>
      </c>
      <c r="C371" s="26" t="s">
        <v>164</v>
      </c>
      <c r="D371" s="26"/>
      <c r="E371" s="26"/>
      <c r="F371" s="66">
        <f t="shared" si="17"/>
        <v>1</v>
      </c>
      <c r="G371" s="66">
        <f t="shared" si="17"/>
        <v>1</v>
      </c>
    </row>
    <row r="372" spans="1:7" ht="45">
      <c r="A372" s="50" t="s">
        <v>128</v>
      </c>
      <c r="B372" s="26" t="s">
        <v>226</v>
      </c>
      <c r="C372" s="36" t="s">
        <v>154</v>
      </c>
      <c r="D372" s="26"/>
      <c r="E372" s="26"/>
      <c r="F372" s="66">
        <f t="shared" si="17"/>
        <v>1</v>
      </c>
      <c r="G372" s="66">
        <f t="shared" si="17"/>
        <v>1</v>
      </c>
    </row>
    <row r="373" spans="1:7" ht="30">
      <c r="A373" s="48" t="s">
        <v>112</v>
      </c>
      <c r="B373" s="26" t="s">
        <v>226</v>
      </c>
      <c r="C373" s="26" t="s">
        <v>155</v>
      </c>
      <c r="D373" s="26"/>
      <c r="E373" s="26"/>
      <c r="F373" s="66">
        <f t="shared" si="17"/>
        <v>1</v>
      </c>
      <c r="G373" s="66">
        <f t="shared" si="17"/>
        <v>1</v>
      </c>
    </row>
    <row r="374" spans="1:7" ht="15">
      <c r="A374" s="23" t="s">
        <v>232</v>
      </c>
      <c r="B374" s="26" t="s">
        <v>226</v>
      </c>
      <c r="C374" s="26" t="s">
        <v>231</v>
      </c>
      <c r="D374" s="26" t="s">
        <v>234</v>
      </c>
      <c r="E374" s="26" t="s">
        <v>233</v>
      </c>
      <c r="F374" s="66">
        <v>1</v>
      </c>
      <c r="G374" s="66">
        <v>1</v>
      </c>
    </row>
    <row r="375" spans="1:7" ht="18.75" customHeight="1" hidden="1">
      <c r="A375" s="51" t="s">
        <v>228</v>
      </c>
      <c r="B375" s="52" t="s">
        <v>86</v>
      </c>
      <c r="C375" s="52" t="s">
        <v>153</v>
      </c>
      <c r="D375" s="52"/>
      <c r="E375" s="52" t="s">
        <v>3</v>
      </c>
      <c r="F375" s="44">
        <f aca="true" t="shared" si="18" ref="F375:G381">F376</f>
        <v>0</v>
      </c>
      <c r="G375" s="44">
        <f t="shared" si="18"/>
        <v>0</v>
      </c>
    </row>
    <row r="376" spans="1:7" ht="30" customHeight="1" hidden="1">
      <c r="A376" s="51" t="s">
        <v>168</v>
      </c>
      <c r="B376" s="52" t="s">
        <v>86</v>
      </c>
      <c r="C376" s="52" t="s">
        <v>164</v>
      </c>
      <c r="D376" s="52"/>
      <c r="E376" s="52"/>
      <c r="F376" s="44">
        <f t="shared" si="18"/>
        <v>0</v>
      </c>
      <c r="G376" s="44">
        <f t="shared" si="18"/>
        <v>0</v>
      </c>
    </row>
    <row r="377" spans="1:7" ht="35.25" customHeight="1" hidden="1">
      <c r="A377" s="50" t="s">
        <v>128</v>
      </c>
      <c r="B377" s="26" t="s">
        <v>86</v>
      </c>
      <c r="C377" s="26" t="s">
        <v>154</v>
      </c>
      <c r="D377" s="26"/>
      <c r="E377" s="26" t="s">
        <v>3</v>
      </c>
      <c r="F377" s="75">
        <f t="shared" si="18"/>
        <v>0</v>
      </c>
      <c r="G377" s="75">
        <f t="shared" si="18"/>
        <v>0</v>
      </c>
    </row>
    <row r="378" spans="1:7" ht="33.75" customHeight="1" hidden="1">
      <c r="A378" s="76" t="s">
        <v>112</v>
      </c>
      <c r="B378" s="26" t="s">
        <v>86</v>
      </c>
      <c r="C378" s="26" t="s">
        <v>155</v>
      </c>
      <c r="D378" s="26"/>
      <c r="E378" s="26" t="s">
        <v>3</v>
      </c>
      <c r="F378" s="75">
        <f t="shared" si="18"/>
        <v>0</v>
      </c>
      <c r="G378" s="75">
        <f t="shared" si="18"/>
        <v>0</v>
      </c>
    </row>
    <row r="379" spans="1:7" ht="23.25" customHeight="1" hidden="1">
      <c r="A379" s="76" t="s">
        <v>48</v>
      </c>
      <c r="B379" s="26" t="s">
        <v>86</v>
      </c>
      <c r="C379" s="26" t="s">
        <v>179</v>
      </c>
      <c r="D379" s="26"/>
      <c r="E379" s="26" t="s">
        <v>3</v>
      </c>
      <c r="F379" s="75">
        <f t="shared" si="18"/>
        <v>0</v>
      </c>
      <c r="G379" s="75">
        <f t="shared" si="18"/>
        <v>0</v>
      </c>
    </row>
    <row r="380" spans="1:7" ht="21.75" customHeight="1" hidden="1">
      <c r="A380" s="76" t="s">
        <v>180</v>
      </c>
      <c r="B380" s="26" t="s">
        <v>86</v>
      </c>
      <c r="C380" s="26" t="s">
        <v>179</v>
      </c>
      <c r="D380" s="26" t="s">
        <v>38</v>
      </c>
      <c r="E380" s="26" t="s">
        <v>3</v>
      </c>
      <c r="F380" s="75">
        <f t="shared" si="18"/>
        <v>0</v>
      </c>
      <c r="G380" s="75">
        <f t="shared" si="18"/>
        <v>0</v>
      </c>
    </row>
    <row r="381" spans="1:7" ht="13.5" customHeight="1" hidden="1">
      <c r="A381" s="77" t="s">
        <v>4</v>
      </c>
      <c r="B381" s="78" t="s">
        <v>86</v>
      </c>
      <c r="C381" s="78" t="s">
        <v>481</v>
      </c>
      <c r="D381" s="78" t="s">
        <v>127</v>
      </c>
      <c r="E381" s="78" t="s">
        <v>5</v>
      </c>
      <c r="F381" s="79">
        <f t="shared" si="18"/>
        <v>0</v>
      </c>
      <c r="G381" s="79">
        <f t="shared" si="18"/>
        <v>0</v>
      </c>
    </row>
    <row r="382" spans="1:7" ht="13.5" customHeight="1" hidden="1">
      <c r="A382" s="80" t="s">
        <v>47</v>
      </c>
      <c r="B382" s="78" t="s">
        <v>86</v>
      </c>
      <c r="C382" s="78" t="s">
        <v>481</v>
      </c>
      <c r="D382" s="78" t="s">
        <v>127</v>
      </c>
      <c r="E382" s="81">
        <v>250</v>
      </c>
      <c r="F382" s="79">
        <f>F383+F385</f>
        <v>0</v>
      </c>
      <c r="G382" s="79">
        <f>G383+G385</f>
        <v>0</v>
      </c>
    </row>
    <row r="383" spans="1:7" ht="15" hidden="1">
      <c r="A383" s="80" t="s">
        <v>53</v>
      </c>
      <c r="B383" s="78" t="s">
        <v>86</v>
      </c>
      <c r="C383" s="78" t="s">
        <v>481</v>
      </c>
      <c r="D383" s="78" t="s">
        <v>127</v>
      </c>
      <c r="E383" s="81">
        <v>251</v>
      </c>
      <c r="F383" s="79"/>
      <c r="G383" s="79"/>
    </row>
    <row r="384" spans="1:7" ht="15">
      <c r="A384" s="16"/>
      <c r="B384" s="16"/>
      <c r="C384" s="16"/>
      <c r="D384" s="16"/>
      <c r="E384" s="16"/>
      <c r="F384" s="16"/>
      <c r="G384" s="16"/>
    </row>
  </sheetData>
  <sheetProtection/>
  <mergeCells count="4">
    <mergeCell ref="A10:G10"/>
    <mergeCell ref="A11:G11"/>
    <mergeCell ref="A12:G12"/>
    <mergeCell ref="A13:G13"/>
  </mergeCells>
  <printOptions/>
  <pageMargins left="0.5905511811023623" right="0.03937007874015748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User</cp:lastModifiedBy>
  <cp:lastPrinted>2021-11-09T07:37:20Z</cp:lastPrinted>
  <dcterms:created xsi:type="dcterms:W3CDTF">2005-11-22T05:33:33Z</dcterms:created>
  <dcterms:modified xsi:type="dcterms:W3CDTF">2021-11-09T07:42:32Z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