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8895" tabRatio="598" activeTab="4"/>
  </bookViews>
  <sheets>
    <sheet name="1" sheetId="1" r:id="rId1"/>
    <sheet name="3" sheetId="2" r:id="rId2"/>
    <sheet name="4" sheetId="3" r:id="rId3"/>
    <sheet name="6" sheetId="4" r:id="rId4"/>
    <sheet name="8" sheetId="5" r:id="rId5"/>
    <sheet name="12" sheetId="6" r:id="rId6"/>
  </sheets>
  <definedNames>
    <definedName name="_xlnm.Print_Titles" localSheetId="0">'1'!$11:$11</definedName>
    <definedName name="_xlnm.Print_Titles" localSheetId="1">'3'!$11:$11</definedName>
    <definedName name="_xlnm.Print_Titles" localSheetId="3">'6'!$13:$13</definedName>
    <definedName name="_xlnm.Print_Titles" localSheetId="4">'8'!$13:$13</definedName>
    <definedName name="_xlnm.Print_Area" localSheetId="5">'12'!$A$1:$C$23</definedName>
    <definedName name="_xlnm.Print_Area" localSheetId="2">'4'!$A$1:$C$37</definedName>
  </definedNames>
  <calcPr fullCalcOnLoad="1" refMode="R1C1"/>
</workbook>
</file>

<file path=xl/sharedStrings.xml><?xml version="1.0" encoding="utf-8"?>
<sst xmlns="http://schemas.openxmlformats.org/spreadsheetml/2006/main" count="3102" uniqueCount="417">
  <si>
    <t>Наименование</t>
  </si>
  <si>
    <t>ЦСР</t>
  </si>
  <si>
    <t>ВР</t>
  </si>
  <si>
    <t>В С Е Г О</t>
  </si>
  <si>
    <t>ОБЩЕГОСУДАРСТВЕННЫЕ ВОПРОСЫ</t>
  </si>
  <si>
    <t>01</t>
  </si>
  <si>
    <t>000 00 00</t>
  </si>
  <si>
    <t>000</t>
  </si>
  <si>
    <t>02</t>
  </si>
  <si>
    <t>Руководство и управление в сфере установленных функций</t>
  </si>
  <si>
    <t>0010000</t>
  </si>
  <si>
    <t>Расходы</t>
  </si>
  <si>
    <t>200</t>
  </si>
  <si>
    <t>210</t>
  </si>
  <si>
    <t>Заработная плата</t>
  </si>
  <si>
    <t>211</t>
  </si>
  <si>
    <t>213</t>
  </si>
  <si>
    <t>Центральный аппарат</t>
  </si>
  <si>
    <t>220</t>
  </si>
  <si>
    <t>Транспортные услуги</t>
  </si>
  <si>
    <t>222</t>
  </si>
  <si>
    <t>0000000</t>
  </si>
  <si>
    <t xml:space="preserve">Руководство и управление в сфере установленных функций </t>
  </si>
  <si>
    <t>Услуги связи</t>
  </si>
  <si>
    <t>221</t>
  </si>
  <si>
    <t>Коммунальные услуги</t>
  </si>
  <si>
    <t>223</t>
  </si>
  <si>
    <t>225</t>
  </si>
  <si>
    <t>226</t>
  </si>
  <si>
    <t>Прочие расходы</t>
  </si>
  <si>
    <t>290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</si>
  <si>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</si>
  <si>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</si>
  <si>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</si>
  <si>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</si>
  <si>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</si>
  <si>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</si>
  <si>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Резервные фонды</t>
  </si>
  <si>
    <t>0700000</t>
  </si>
  <si>
    <t>05</t>
  </si>
  <si>
    <t xml:space="preserve">0000000 </t>
  </si>
  <si>
    <t>Мероприятия в области жилищного хозяйства</t>
  </si>
  <si>
    <t>08</t>
  </si>
  <si>
    <t>Культура</t>
  </si>
  <si>
    <t>4400000</t>
  </si>
  <si>
    <t>737</t>
  </si>
  <si>
    <t>Сумма</t>
  </si>
  <si>
    <t>Мобилизационная и вневойсковая подготовка</t>
  </si>
  <si>
    <t>Благоустройство</t>
  </si>
  <si>
    <t>Уличное освещение</t>
  </si>
  <si>
    <t>0013600</t>
  </si>
  <si>
    <t>Дворцы и дома культуры, другие учреждения культуры и средств массовой информации</t>
  </si>
  <si>
    <t>4409900</t>
  </si>
  <si>
    <t>001</t>
  </si>
  <si>
    <t>Начисления на выплату по оплате труда</t>
  </si>
  <si>
    <t>Оплата труда и начисления на выплаты по оплате труда</t>
  </si>
  <si>
    <t>Приобретение работ, услуг</t>
  </si>
  <si>
    <t>Прочие работы, услуги</t>
  </si>
  <si>
    <t>002 00 00</t>
  </si>
  <si>
    <t>0020000</t>
  </si>
  <si>
    <t>0020300</t>
  </si>
  <si>
    <t>Глава муниципального образования</t>
  </si>
  <si>
    <t>Выполнение функций органами местного самоуправления</t>
  </si>
  <si>
    <t>500</t>
  </si>
  <si>
    <t>Начисления на выплаты по оплате труда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</si>
  <si>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</si>
  <si>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</si>
  <si>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0020400</t>
  </si>
  <si>
    <t>Оплата работ, услуг</t>
  </si>
  <si>
    <t>Работы, услуги на содержание имущества</t>
  </si>
  <si>
    <t>013</t>
  </si>
  <si>
    <t>Осуществление первичного воинского учета на территориях, где отсутствуют военные комиссариаты</t>
  </si>
  <si>
    <t>Работы, услуги по содержанию имущества</t>
  </si>
  <si>
    <t>3500300</t>
  </si>
  <si>
    <t>6000100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</si>
  <si>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</si>
  <si>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</si>
  <si>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Жилищное хозяйство</t>
  </si>
  <si>
    <t>0700500</t>
  </si>
  <si>
    <t>Безвозмездные перечисления бюджетам</t>
  </si>
  <si>
    <t>5210600</t>
  </si>
  <si>
    <t>017</t>
  </si>
  <si>
    <t>Иные межбюджетные трансферты</t>
  </si>
  <si>
    <t>Резервные фонды местных администраций</t>
  </si>
  <si>
    <t>Прочие мероприятия по благоустройству городских округов и поселений</t>
  </si>
  <si>
    <t>6000500</t>
  </si>
  <si>
    <t>Озеленение</t>
  </si>
  <si>
    <t>6000300</t>
  </si>
  <si>
    <t>Функционирование высшего должностного лица субъекта Российской Федерации и муниципального образования</t>
  </si>
  <si>
    <t>Перечисления другим бюджетам бюджетной системы РФ</t>
  </si>
  <si>
    <t>Коммунальное хозяйство</t>
  </si>
  <si>
    <t>3510500</t>
  </si>
  <si>
    <t>Мероприятия в области коммунального хозяйства</t>
  </si>
  <si>
    <t>РАСПРЕДЕЛЕНИЕ БЮДЖЕТНЫХ АССИГНОВАНИЙ ПО РАЗДЕЛАМ, ПОДРАЗДЕЛАМ,</t>
  </si>
  <si>
    <t>КОСГУ</t>
  </si>
  <si>
    <t>ГРБС</t>
  </si>
  <si>
    <t>НАЦИОНАЛЬНАЯ ОБОРОНА</t>
  </si>
  <si>
    <t>ОБЕСПЕЧЕНИЕ ПОЖАРНОЙ БЕЗОПАСНОСТИ</t>
  </si>
  <si>
    <t>ЖИЛИЩНО-КОММУНАЛЬНОЕ ХОЗЯЙСТВО</t>
  </si>
  <si>
    <t>ИТОГО РАСХОДОВ</t>
  </si>
  <si>
    <t>3380000</t>
  </si>
  <si>
    <t>Мероприятия в области строительства, архитектуры и градостроительства</t>
  </si>
  <si>
    <t>НАЦИОНАЛЬНАЯ ЭКОНОМИКА</t>
  </si>
  <si>
    <t>Другие вопросы в области национальной экономики</t>
  </si>
  <si>
    <t>3510000</t>
  </si>
  <si>
    <t>Поддержка коммунального хозяйства</t>
  </si>
  <si>
    <t>6000000</t>
  </si>
  <si>
    <t xml:space="preserve">РАСПРЕДЕЛЕНИЕ БЮДЖЕТНЫХ АССИГНОВАНИЙ ПО РАЗДЕЛАМ </t>
  </si>
  <si>
    <t>ЦЕЛЕВЫМ СТАТЬЯМ И ВИДАМ РАСХОДОВ КЛАССИФИКАЦИИ РАСХОДОВ БЮДЖЕТОВ</t>
  </si>
  <si>
    <t>КУЛЬТУРА И КИНЕМАТОГРАФИЯ</t>
  </si>
  <si>
    <t xml:space="preserve">РАСПРЕДЕЛЕНИЕ БЮДЖЕТНЫХ АССИГНОВАНИЙ </t>
  </si>
  <si>
    <t>Приложение № 4</t>
  </si>
  <si>
    <t xml:space="preserve"> ПО РАЗДЕЛАМ, ПОДРАЗДЕЛАМ, ЦЕЛЕВЫМ СТАТЬЯМ И ВИДАМ </t>
  </si>
  <si>
    <t>Осуществление отдельных областныхгосударственных полномочийпо регулированию тарифов на товары и услуги организаций</t>
  </si>
  <si>
    <t>0024200</t>
  </si>
  <si>
    <t>3400300</t>
  </si>
  <si>
    <t>ЖИЛИЩНО-КОММУНАЬНОЕ ХОЗЯЙСТВО</t>
  </si>
  <si>
    <t>ЗДРАВООХРАНЕНИЕ</t>
  </si>
  <si>
    <t>09</t>
  </si>
  <si>
    <t>Амбулаторная помощь</t>
  </si>
  <si>
    <t>Поликлиники, амбулатории, диагностические центры</t>
  </si>
  <si>
    <t>4710000</t>
  </si>
  <si>
    <t>Софинансирование объектов капитального строительства государственной собственности субъектов Российской Федерации ( объектов капитального строительства собственности муниципальных образований)</t>
  </si>
  <si>
    <t>020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</si>
  <si>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</si>
  <si>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межбюдетные трансферты общего характера</t>
  </si>
  <si>
    <t>Мероприятия по землеустройству и землепользованию</t>
  </si>
  <si>
    <t>Выполнение функций казенными учреждениями</t>
  </si>
  <si>
    <t>Прочие межбюджетные трансферты общего характера</t>
  </si>
  <si>
    <t>Проведение выборов и референдумов</t>
  </si>
  <si>
    <t>0200000</t>
  </si>
  <si>
    <t>0200002</t>
  </si>
  <si>
    <t>Проведение выборов в представительные органы муниципального образования</t>
  </si>
  <si>
    <t>0200003</t>
  </si>
  <si>
    <t>Проведение выборов главы муниципального образования</t>
  </si>
  <si>
    <t>Обеспечение проведения выборов и референдумов</t>
  </si>
  <si>
    <t>Обеспечение деятельности (оказание услуг) подведомственных учреждений</t>
  </si>
  <si>
    <t>муниципального образования</t>
  </si>
  <si>
    <t>Код</t>
  </si>
  <si>
    <t>Источники финансирования дефицита бюджетов-всего</t>
  </si>
  <si>
    <t>000 09 00 00 00 00 0000 000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</si>
  <si>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</si>
  <si>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</si>
  <si>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</si>
  <si>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</si>
  <si>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</si>
  <si>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</si>
  <si>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</si>
  <si>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</si>
  <si>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</si>
  <si>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</si>
  <si>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</si>
  <si>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</si>
  <si>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</si>
  <si>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</si>
  <si>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</si>
  <si>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</si>
  <si>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</si>
  <si>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</si>
  <si>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Дорожное хозяйство</t>
  </si>
  <si>
    <t>3150000</t>
  </si>
  <si>
    <t>7971002</t>
  </si>
  <si>
    <t>Муниципальные программы Молодежного сельского поселения</t>
  </si>
  <si>
    <t>5224700</t>
  </si>
  <si>
    <t>010</t>
  </si>
  <si>
    <t>Фонд софинансирования</t>
  </si>
  <si>
    <t>Долгосрочная целевая программа "Развитие автомобильных дорог общего пользования регионального и межмуниципального значения и местного значения в Иркутской области на 2011-2014 годы"</t>
  </si>
  <si>
    <t>7971003</t>
  </si>
  <si>
    <t>7971001</t>
  </si>
  <si>
    <t>5930000</t>
  </si>
  <si>
    <t>7971000</t>
  </si>
  <si>
    <t>Долгосрочная целевая программа"Осуществление капитального ремонта в отношении дворовых территорий, прилегающих к многоквартирным домам  Молодежного муниципального образования на 2012-2014 годы"</t>
  </si>
  <si>
    <t>Долгосрочная целевая программа "Осуществление дорожной деятельности в отношении автомобильных дорог общего пользования местного значения Молодежного муниципального образования на 2012-2014 годы"</t>
  </si>
  <si>
    <t>Целевая программа "Развитие хоккея на территории Молодежного муниципального образования"</t>
  </si>
  <si>
    <t>337</t>
  </si>
  <si>
    <t>Содержание, капитальный ремонт и ремонт автомобильных дорог общего пользования</t>
  </si>
  <si>
    <t>Дорожное хозяйство (дорожные фонды)</t>
  </si>
  <si>
    <t>к решению Думы Молодежного</t>
  </si>
  <si>
    <t>"О бюджете ММО на  2013 год</t>
  </si>
  <si>
    <t>тыс. рублей</t>
  </si>
  <si>
    <t>И ПОДРАЗДЕЛАМ КЛАССИФИКАЦИИ РАСХОДОВ БЮДЖЕТОВ НА 2013 ГОД</t>
  </si>
  <si>
    <t>РзПр</t>
  </si>
  <si>
    <t>0102</t>
  </si>
  <si>
    <t>0104</t>
  </si>
  <si>
    <t>0107</t>
  </si>
  <si>
    <t>0111</t>
  </si>
  <si>
    <t>0203</t>
  </si>
  <si>
    <t>0409</t>
  </si>
  <si>
    <t>0412</t>
  </si>
  <si>
    <t>0501</t>
  </si>
  <si>
    <t>0503</t>
  </si>
  <si>
    <t>0801</t>
  </si>
  <si>
    <t>0902</t>
  </si>
  <si>
    <t>1403</t>
  </si>
  <si>
    <t>0100</t>
  </si>
  <si>
    <t>0200</t>
  </si>
  <si>
    <t>0400</t>
  </si>
  <si>
    <t>0500</t>
  </si>
  <si>
    <t>0800</t>
  </si>
  <si>
    <t>0900</t>
  </si>
  <si>
    <t>1400</t>
  </si>
  <si>
    <t>РАСХОДОВ КЛАССИФИКАЦИИ РАСХОДОВ БЮДЖЕТОВ НА 2013 ГОД</t>
  </si>
  <si>
    <t>НАЦИОНАЛЬНАЯ БЕЗОПАСНОСТЬ И ПРАВООХРАНИТЕЛЬНАЯ ДЕЯТЕЛЬНОСТЬ</t>
  </si>
  <si>
    <t>Обеспечение пожарной безопасности</t>
  </si>
  <si>
    <t>Функционирование органов в сфере национальной безопасности и правоохранительной деятельности</t>
  </si>
  <si>
    <t>2026700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</si>
  <si>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</si>
  <si>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3150201</t>
  </si>
  <si>
    <t>Капитальный ремонт государственного жилищного фонда субъектов Российской Федерации и муниципального жилищного фонда</t>
  </si>
  <si>
    <t>3500200</t>
  </si>
  <si>
    <t>Приложение № 6</t>
  </si>
  <si>
    <t>0300</t>
  </si>
  <si>
    <t>0310</t>
  </si>
  <si>
    <t>В ВЕДОМСТВЕННОЙ СТРУКТУРЕ РАСХОДОВ БЮДЖЕТА ММО НА 2013 ГОД</t>
  </si>
  <si>
    <t>Приложение № 8</t>
  </si>
  <si>
    <t xml:space="preserve">ДЕФИЦИТА БЮДЖЕТА ММО НА 2013 ГОД </t>
  </si>
  <si>
    <t>ИСТОЧНИКИ ВНУТРЕННЕГО ФИНАНСИРОВАНИЯ</t>
  </si>
  <si>
    <t>Приложение № 12</t>
  </si>
  <si>
    <t>и на плановый период 2014-2015 годов"</t>
  </si>
  <si>
    <t>Приложение № 1</t>
  </si>
  <si>
    <t xml:space="preserve">Прогнозируемые доходы бюджета Молодежного муниципального образования на 2013 год </t>
  </si>
  <si>
    <t xml:space="preserve">Код главного администратора доходов </t>
  </si>
  <si>
    <t>Код бюджетной классификации Российской Федерации</t>
  </si>
  <si>
    <t xml:space="preserve">Сумма      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</si>
  <si>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</si>
  <si>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</si>
  <si>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</si>
  <si>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</si>
  <si>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</si>
  <si>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</si>
  <si>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организации</t>
  </si>
  <si>
    <t xml:space="preserve"> 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</si>
  <si>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и 228 Налогового кодекса Российской Федерации</t>
    </r>
  </si>
  <si>
    <t xml:space="preserve"> 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</si>
  <si>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</si>
  <si>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</si>
  <si>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</si>
  <si>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</si>
  <si>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</si>
  <si>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 xml:space="preserve"> 1 05 00000 00 0000 000</t>
  </si>
  <si>
    <t>Единый сельскохозяйственный налог</t>
  </si>
  <si>
    <t xml:space="preserve"> 1 05 03000 01 0000 110</t>
  </si>
  <si>
    <t xml:space="preserve">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</si>
  <si>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</si>
  <si>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</si>
  <si>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</si>
  <si>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</si>
  <si>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</si>
  <si>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</si>
  <si>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</si>
  <si>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1 06 04000 02 0000 110</t>
  </si>
  <si>
    <t>Транспортный налог с физических лиц</t>
  </si>
  <si>
    <t>1 06 04012 02 0000 110</t>
  </si>
  <si>
    <t xml:space="preserve">Земельный налог 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</si>
  <si>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</si>
  <si>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</si>
  <si>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</si>
  <si>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</si>
  <si>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</si>
  <si>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</si>
  <si>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</si>
  <si>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</si>
  <si>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</si>
  <si>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ЗАДОЛЖЕННОСТЬ И ПЕРЕРАСЧЕТЫ ПО ОТМЕНЕННЫМ НАЛОГАМ, СБОРАМ И ИНЫМ ОБЯЗАТЕЛЬНЫМ ПЛАТЕЖАМ</t>
  </si>
  <si>
    <t>1 09 00000 00 0000 000</t>
  </si>
  <si>
    <t>НАЛОГИ НА ИМУЩЕСТВО ПРОШЛЫХ ЛЕТ (ОТМЕНЕННЫЕ НАЛОГИ)</t>
  </si>
  <si>
    <t>1 09 04000 00 0000 110</t>
  </si>
  <si>
    <t>Земельный налог (по обязательствам, возникшим до 1 января 2007 г.) мобилизуемый на территориях поселений</t>
  </si>
  <si>
    <t>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</si>
  <si>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</si>
  <si>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</si>
  <si>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</si>
  <si>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</si>
  <si>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</si>
  <si>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</si>
  <si>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</si>
  <si>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</si>
  <si>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ОКАЗАНИЯ ПЛАТНЫХ УСЛУГ И КОМПЕНСАЦИИ ЗАТРАТ ГОСУДАРСТВА</t>
  </si>
  <si>
    <t xml:space="preserve"> 1 13 00000 00 0000 000</t>
  </si>
  <si>
    <t>Прочие доходы от оказания платных услуг и компенсации затрат государства</t>
  </si>
  <si>
    <t xml:space="preserve"> 1 13 03000 00 0000 130</t>
  </si>
  <si>
    <t>Прочие доходы от оказания платных услуг получателями средств бюджетов поселений и компенсации затрат государства</t>
  </si>
  <si>
    <t xml:space="preserve"> 1 13 03050 10 0000 130</t>
  </si>
  <si>
    <t>ДОХОДЫ ОТ ПРОДАЖИ МАТЕРИАЛЬНЫХ И НЕМАТЕРИАЛЬНЫХ АКТИВОВ</t>
  </si>
  <si>
    <t>1 14 00000 00 0000  000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</si>
  <si>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</si>
  <si>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1 14 02030 10 0000  410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</si>
  <si>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</si>
  <si>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1 14 02033 10 0000  410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</si>
  <si>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</si>
  <si>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1 14 06000 00 0000  430</t>
  </si>
  <si>
    <t xml:space="preserve">Доходы от продажи земельных участков, государственная собственность на которые не разграничена </t>
  </si>
  <si>
    <t>1 14 06010 00 0000  430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</si>
  <si>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</si>
  <si>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1 14 06013 10 0000  430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</si>
  <si>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</si>
  <si>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</si>
  <si>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</si>
  <si>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</si>
  <si>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</si>
  <si>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</si>
  <si>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</si>
  <si>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</si>
  <si>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</si>
  <si>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</si>
  <si>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</si>
  <si>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</si>
  <si>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</si>
  <si>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</si>
  <si>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</si>
  <si>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</si>
  <si>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</si>
  <si>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</si>
  <si>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</si>
  <si>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</si>
  <si>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</si>
  <si>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</si>
  <si>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* Субвенция местным бюджетам на предоставление гражданам субсидий на оплату жилого помещения и коммунальных услуг</t>
  </si>
  <si>
    <t xml:space="preserve"> 2 02 02040 00 0000 151</t>
  </si>
  <si>
    <t>* Субвенция бюджетам поселений на предоставление гражданам субсидий на оплату жилого помещения и коммунальных услуг</t>
  </si>
  <si>
    <t xml:space="preserve"> 2 02 02040 10 0000 151</t>
  </si>
  <si>
    <t>ДОХОДЫ ОТ ПРЕДПРИНИМАТЕЛЬСКОЙ И ИНОЙ ПРИНОСЯЩЕЙ ДОХОД ДЕЯТЕЛЬНОСТИ</t>
  </si>
  <si>
    <t xml:space="preserve"> 3 00 00000 00 0000 000</t>
  </si>
  <si>
    <t>ДОХОДЫ ОТ ПРОДАЖИ ТОВАРОВ И УСЛУГ</t>
  </si>
  <si>
    <t xml:space="preserve"> 3 02 00000 00 0000 000</t>
  </si>
  <si>
    <t>Доходы от оказания услуг</t>
  </si>
  <si>
    <t xml:space="preserve"> 3 02 01000 00 0000 130</t>
  </si>
  <si>
    <t>*Доходы от оказания услуг учреждениями, находящимися в ведении органов местного самоуправления поселений</t>
  </si>
  <si>
    <t xml:space="preserve"> 3 02 01050 10 0000 130</t>
  </si>
  <si>
    <t>Итого доходов</t>
  </si>
  <si>
    <t>1 14 02000 00 0000  000</t>
  </si>
  <si>
    <t xml:space="preserve">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</si>
  <si>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1 14 0205 010 0000  410</t>
  </si>
  <si>
    <t>1 14 0205 310 0000  410</t>
  </si>
  <si>
    <t xml:space="preserve">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</si>
  <si>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</si>
  <si>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</si>
  <si>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</si>
  <si>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(члены) законодательного (представительного) органа государственной власти субъекта Российской Федерации</t>
  </si>
  <si>
    <t>0021000</t>
  </si>
  <si>
    <t>0021200</t>
  </si>
  <si>
    <t>Депутаты представительного органа муниципального образования</t>
  </si>
  <si>
    <t>Приложение № 3</t>
  </si>
  <si>
    <t xml:space="preserve">Перечень главных администраторов доходов бюджета </t>
  </si>
  <si>
    <t xml:space="preserve">Молодежного муниципального образования </t>
  </si>
  <si>
    <t>Код  главного администратора доходов</t>
  </si>
  <si>
    <t>Код бджетной классификации доходов</t>
  </si>
  <si>
    <t>Наименование главного администратора доходов</t>
  </si>
  <si>
    <t>Управление Федеральной налоговой службы по Иркутской области</t>
  </si>
  <si>
    <t>1 01 02000 01 0000 110</t>
  </si>
  <si>
    <t>1 05 03000 01 0000 110</t>
  </si>
  <si>
    <t>1 06 01000 00 0000 110</t>
  </si>
  <si>
    <t>1 06 06000 00 0000 110</t>
  </si>
  <si>
    <t>Земельный налог</t>
  </si>
  <si>
    <t>Задолженность и перерасчеты по отмененным налогам, сборам и иным обязательным платежам</t>
  </si>
  <si>
    <t>Комитет по управлению муниципальным имуществом Иркутского района</t>
  </si>
  <si>
    <t>1 11 05013 10 0000 120</t>
  </si>
  <si>
    <t>1 11 05025 10 0000 120</t>
  </si>
  <si>
    <t>Доходы, получаемые в виде арендной платы за земельные участки, 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</si>
  <si>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1 14 06013 10 0000 430</t>
  </si>
  <si>
    <t>Администрация Молодежного муниципального образования - Администрация сельского поселения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</si>
  <si>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</si>
  <si>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</si>
  <si>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1 08 07175 01 1000 110</t>
  </si>
  <si>
    <t>Государственная пошлина за выдачу органам местного самоуправления поселения специального разрешения на движение по автомобильным дорогам транспортного средства, осуществляющих перевозки опасных, тяжеловесных и (или) крупногабаритных грузов, зачисляемая в бюджеты поселений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</si>
  <si>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</si>
  <si>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</si>
  <si>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1 13 01995 10 0000 130</t>
  </si>
  <si>
    <t>Прочие доходы от оказания платных услуг (работ) получателями средств бюджетов поселений</t>
  </si>
  <si>
    <t>1 13 02995 10 0000 130</t>
  </si>
  <si>
    <t>Прочие доходы от компенсации затрат бюджетов поселений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</si>
  <si>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</si>
  <si>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</si>
  <si>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</si>
  <si>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</si>
  <si>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1 16 23051 10 0000 140</t>
  </si>
  <si>
    <t>Доходы от возмещения ущерба при возникновении страховых случаев по обязятельному страхованию гражданской ответственности, когда выгодоприобретателями выступают получатели средств бюджетов поселений</t>
  </si>
  <si>
    <t>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</si>
  <si>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</si>
  <si>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1 16 90050 10 0000 140</t>
  </si>
  <si>
    <t>Прочие поступления от денежных взысканий (штрафов) и иных сумм в возмещении ущерба, зачисляемые в бюджеты поселений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</si>
  <si>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</si>
  <si>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</si>
  <si>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</si>
  <si>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</si>
  <si>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2 02 01001 10 0000 151</t>
  </si>
  <si>
    <t>2 02 01003 10 0000 151</t>
  </si>
  <si>
    <t>Дотации бюджетам поселений на поддержку мер по обеспечению сбалансированности бюджетов</t>
  </si>
  <si>
    <t>2 02 02999 10 0000 151</t>
  </si>
  <si>
    <t>2 02 03015 10 0000 151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</si>
  <si>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</si>
  <si>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</si>
  <si>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2 02 04999 10 0000 151</t>
  </si>
  <si>
    <t>Прочие межбюджетные трансферты, передаваемые бюджетам поселений</t>
  </si>
  <si>
    <t>2 07 05000 10 0000 180</t>
  </si>
  <si>
    <t>Прочие безвозмездные поступления в бюджеты поселений</t>
  </si>
  <si>
    <t>2 08 05000 10 0000 180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</si>
  <si>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</si>
  <si>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</si>
  <si>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</si>
  <si>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1 11 05075 10 0000 120</t>
  </si>
  <si>
    <t>Доходы от сдачи в аренду имущества, составляющего казну  поселений (за исключением земельных участков)</t>
  </si>
  <si>
    <t xml:space="preserve">Реализация мероприятий перечня проектов народных инициатив </t>
  </si>
  <si>
    <t>593000</t>
  </si>
  <si>
    <t>Подготовка населения и организаций к действиям в чрезвычайной ситуации в мирное и военное время</t>
  </si>
  <si>
    <t>0309</t>
  </si>
  <si>
    <t>2190100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</si>
  <si>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</si>
  <si>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НАЦИОНАЛЬНАЯ БЕЗОПАСНОСТЬ И ПРАВОХРАНИТЕЛЬНАЯ ДЕЯТЕЛЬНОСТЬ </t>
  </si>
  <si>
    <t>707</t>
  </si>
  <si>
    <t>Долгосрочная целевая программа "Повышение энергетической эффективности и энергосбережения в Молодежном муниципальном образвании на 2011-2015 годы"</t>
  </si>
  <si>
    <t>7971004</t>
  </si>
  <si>
    <t>5225400</t>
  </si>
  <si>
    <t>Программа "Энергосбережение и повышение энергетической эффективности на территории Иркутской области на 2011-2015 годы и на период до 2020 года"</t>
  </si>
  <si>
    <t xml:space="preserve">от 19 ноября 2013 г. №   </t>
  </si>
  <si>
    <t>от 19 ноября 2013 г. № 12-43/дсп</t>
  </si>
  <si>
    <t xml:space="preserve">от 19 ноября 2013 г. № 12-43/дсп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</si>
</sst>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&quot;$&quot;* #,##0.00_);_(&quot;$&quot;* \(#,##0.00\);_(&quot;$&quot;* &quot;-&quot;??_);_(@_)"/>
    <numFmt numFmtId="166" formatCode="_(&quot;$&quot;* #,##0_);_(&quot;$&quot;* \(#,##0\);_(&quot;$&quot;* &quot;-&quot;_);_(@_)"/>
    <numFmt numFmtId="167" formatCode="_(* #,##0.00_);_(* \(#,##0.00\);_(* &quot;-&quot;??_);_(@_)"/>
    <numFmt numFmtId="168" formatCode="_(* #,##0_);_(* \(#,##0\);_(* &quot;-&quot;_);_(@_)"/>
    <numFmt numFmtId="169" formatCode="[$-FC19]d\ mmmm\ yyyy\ &quot;г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"/>
  </numFmts>
  <fonts count="2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0"/>
      <color indexed="8"/>
      <name val="Times New Roman"/>
      <family val="1"/>
    </font>
    <font>
      <sz val="11"/>
      <name val="Arial Cyr"/>
      <family val="0"/>
    </font>
    <font>
      <i/>
      <sz val="10"/>
      <color indexed="8"/>
      <name val="Times New Roman"/>
      <family val="1"/>
    </font>
    <font>
      <sz val="8"/>
      <name val="Arial Cyr"/>
      <family val="0"/>
    </font>
    <font>
      <b/>
      <i/>
      <sz val="10"/>
      <color indexed="8"/>
      <name val="Times New Roman"/>
      <family val="1"/>
    </font>
    <font>
      <sz val="10"/>
      <name val="Arial"/>
      <family val="0"/>
    </font>
    <font>
      <vertAlign val="superscript"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i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hair"/>
    </border>
    <border>
      <left>
        <color indexed="63"/>
      </left>
      <right style="medium"/>
      <top style="hair"/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4" fillId="0" borderId="0" xfId="0" applyFont="1" applyAlignment="1">
      <alignment horizontal="right"/>
    </xf>
    <xf numFmtId="0" fontId="9" fillId="0" borderId="2" xfId="0" applyFont="1" applyBorder="1" applyAlignment="1">
      <alignment/>
    </xf>
    <xf numFmtId="49" fontId="9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9" fillId="0" borderId="1" xfId="0" applyFont="1" applyBorder="1" applyAlignment="1">
      <alignment/>
    </xf>
    <xf numFmtId="0" fontId="7" fillId="0" borderId="2" xfId="0" applyFont="1" applyBorder="1" applyAlignment="1">
      <alignment wrapText="1"/>
    </xf>
    <xf numFmtId="49" fontId="10" fillId="0" borderId="2" xfId="0" applyNumberFormat="1" applyFont="1" applyBorder="1" applyAlignment="1">
      <alignment horizontal="center"/>
    </xf>
    <xf numFmtId="0" fontId="7" fillId="0" borderId="1" xfId="0" applyFont="1" applyBorder="1" applyAlignment="1">
      <alignment wrapText="1"/>
    </xf>
    <xf numFmtId="49" fontId="7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10" fillId="0" borderId="1" xfId="0" applyFont="1" applyBorder="1" applyAlignment="1">
      <alignment wrapText="1"/>
    </xf>
    <xf numFmtId="49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/>
    </xf>
    <xf numFmtId="0" fontId="9" fillId="0" borderId="1" xfId="0" applyFont="1" applyBorder="1" applyAlignment="1">
      <alignment wrapText="1"/>
    </xf>
    <xf numFmtId="49" fontId="9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/>
    </xf>
    <xf numFmtId="49" fontId="11" fillId="0" borderId="1" xfId="0" applyNumberFormat="1" applyFont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14" fillId="0" borderId="0" xfId="0" applyFont="1" applyAlignment="1">
      <alignment/>
    </xf>
    <xf numFmtId="49" fontId="6" fillId="0" borderId="2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7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11" fillId="0" borderId="1" xfId="0" applyFont="1" applyBorder="1" applyAlignment="1">
      <alignment horizontal="left" vertical="justify" wrapText="1"/>
    </xf>
    <xf numFmtId="49" fontId="6" fillId="0" borderId="1" xfId="0" applyNumberFormat="1" applyFont="1" applyFill="1" applyBorder="1" applyAlignment="1">
      <alignment horizontal="center"/>
    </xf>
    <xf numFmtId="0" fontId="11" fillId="0" borderId="2" xfId="0" applyFont="1" applyBorder="1" applyAlignment="1">
      <alignment wrapText="1"/>
    </xf>
    <xf numFmtId="49" fontId="10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vertical="justify" wrapText="1"/>
    </xf>
    <xf numFmtId="0" fontId="11" fillId="0" borderId="2" xfId="0" applyFont="1" applyBorder="1" applyAlignment="1">
      <alignment/>
    </xf>
    <xf numFmtId="0" fontId="10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6" fillId="0" borderId="1" xfId="0" applyFont="1" applyBorder="1" applyAlignment="1">
      <alignment horizontal="left" vertical="justify" wrapText="1"/>
    </xf>
    <xf numFmtId="49" fontId="4" fillId="0" borderId="1" xfId="0" applyNumberFormat="1" applyFont="1" applyBorder="1" applyAlignment="1">
      <alignment horizontal="center"/>
    </xf>
    <xf numFmtId="0" fontId="10" fillId="0" borderId="3" xfId="0" applyFont="1" applyBorder="1" applyAlignment="1">
      <alignment wrapText="1"/>
    </xf>
    <xf numFmtId="0" fontId="15" fillId="0" borderId="1" xfId="0" applyNumberFormat="1" applyFont="1" applyBorder="1" applyAlignment="1">
      <alignment wrapText="1"/>
    </xf>
    <xf numFmtId="0" fontId="4" fillId="0" borderId="0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4" fillId="0" borderId="0" xfId="0" applyFont="1" applyAlignment="1">
      <alignment shrinkToFit="1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" xfId="0" applyFont="1" applyFill="1" applyBorder="1" applyAlignment="1">
      <alignment wrapText="1"/>
    </xf>
    <xf numFmtId="0" fontId="9" fillId="0" borderId="0" xfId="0" applyFont="1" applyBorder="1" applyAlignment="1">
      <alignment/>
    </xf>
    <xf numFmtId="0" fontId="9" fillId="0" borderId="2" xfId="0" applyFont="1" applyBorder="1" applyAlignment="1">
      <alignment horizontal="center" wrapText="1"/>
    </xf>
    <xf numFmtId="0" fontId="11" fillId="0" borderId="1" xfId="0" applyFont="1" applyBorder="1" applyAlignment="1">
      <alignment horizontal="left" wrapText="1"/>
    </xf>
    <xf numFmtId="0" fontId="0" fillId="0" borderId="0" xfId="0" applyFont="1" applyAlignment="1">
      <alignment/>
    </xf>
    <xf numFmtId="49" fontId="7" fillId="0" borderId="1" xfId="0" applyNumberFormat="1" applyFont="1" applyFill="1" applyBorder="1" applyAlignment="1">
      <alignment horizontal="center"/>
    </xf>
    <xf numFmtId="0" fontId="17" fillId="0" borderId="1" xfId="0" applyNumberFormat="1" applyFont="1" applyBorder="1" applyAlignment="1">
      <alignment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/>
    </xf>
    <xf numFmtId="164" fontId="7" fillId="0" borderId="1" xfId="0" applyNumberFormat="1" applyFont="1" applyBorder="1" applyAlignment="1">
      <alignment/>
    </xf>
    <xf numFmtId="164" fontId="11" fillId="0" borderId="1" xfId="0" applyNumberFormat="1" applyFont="1" applyBorder="1" applyAlignment="1">
      <alignment/>
    </xf>
    <xf numFmtId="164" fontId="10" fillId="0" borderId="1" xfId="0" applyNumberFormat="1" applyFont="1" applyBorder="1" applyAlignment="1">
      <alignment/>
    </xf>
    <xf numFmtId="164" fontId="6" fillId="0" borderId="1" xfId="0" applyNumberFormat="1" applyFont="1" applyBorder="1" applyAlignment="1">
      <alignment/>
    </xf>
    <xf numFmtId="164" fontId="9" fillId="0" borderId="1" xfId="0" applyNumberFormat="1" applyFont="1" applyFill="1" applyBorder="1" applyAlignment="1">
      <alignment/>
    </xf>
    <xf numFmtId="164" fontId="6" fillId="0" borderId="2" xfId="0" applyNumberFormat="1" applyFont="1" applyBorder="1" applyAlignment="1">
      <alignment/>
    </xf>
    <xf numFmtId="164" fontId="11" fillId="0" borderId="2" xfId="0" applyNumberFormat="1" applyFont="1" applyBorder="1" applyAlignment="1">
      <alignment/>
    </xf>
    <xf numFmtId="164" fontId="10" fillId="0" borderId="2" xfId="0" applyNumberFormat="1" applyFont="1" applyBorder="1" applyAlignment="1">
      <alignment/>
    </xf>
    <xf numFmtId="164" fontId="9" fillId="0" borderId="2" xfId="0" applyNumberFormat="1" applyFont="1" applyBorder="1" applyAlignment="1">
      <alignment/>
    </xf>
    <xf numFmtId="164" fontId="7" fillId="0" borderId="2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19" applyFont="1">
      <alignment/>
      <protection/>
    </xf>
    <xf numFmtId="0" fontId="4" fillId="0" borderId="0" xfId="19" applyFont="1" applyAlignment="1">
      <alignment/>
      <protection/>
    </xf>
    <xf numFmtId="0" fontId="4" fillId="0" borderId="0" xfId="19" applyFont="1" applyAlignment="1">
      <alignment horizontal="right"/>
      <protection/>
    </xf>
    <xf numFmtId="0" fontId="4" fillId="0" borderId="1" xfId="19" applyFont="1" applyBorder="1" applyAlignment="1">
      <alignment horizontal="center"/>
      <protection/>
    </xf>
    <xf numFmtId="0" fontId="4" fillId="0" borderId="1" xfId="19" applyFont="1" applyBorder="1">
      <alignment/>
      <protection/>
    </xf>
    <xf numFmtId="0" fontId="9" fillId="0" borderId="1" xfId="19" applyFont="1" applyBorder="1" applyAlignment="1">
      <alignment wrapText="1"/>
      <protection/>
    </xf>
    <xf numFmtId="0" fontId="9" fillId="0" borderId="1" xfId="19" applyFont="1" applyBorder="1" applyAlignment="1">
      <alignment horizontal="center"/>
      <protection/>
    </xf>
    <xf numFmtId="164" fontId="9" fillId="0" borderId="1" xfId="19" applyNumberFormat="1" applyFont="1" applyBorder="1">
      <alignment/>
      <protection/>
    </xf>
    <xf numFmtId="0" fontId="4" fillId="0" borderId="1" xfId="19" applyFont="1" applyBorder="1" applyAlignment="1">
      <alignment wrapText="1"/>
      <protection/>
    </xf>
    <xf numFmtId="0" fontId="9" fillId="0" borderId="1" xfId="19" applyFont="1" applyBorder="1">
      <alignment/>
      <protection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14" fillId="0" borderId="1" xfId="0" applyFont="1" applyBorder="1" applyAlignment="1">
      <alignment/>
    </xf>
    <xf numFmtId="0" fontId="4" fillId="0" borderId="0" xfId="19" applyFont="1" applyAlignment="1">
      <alignment horizontal="center"/>
      <protection/>
    </xf>
    <xf numFmtId="0" fontId="9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9" fillId="0" borderId="1" xfId="19" applyFont="1" applyBorder="1" applyAlignment="1">
      <alignment horizontal="center" vertical="center"/>
      <protection/>
    </xf>
    <xf numFmtId="0" fontId="11" fillId="0" borderId="1" xfId="0" applyFont="1" applyFill="1" applyBorder="1" applyAlignment="1">
      <alignment wrapText="1"/>
    </xf>
    <xf numFmtId="0" fontId="7" fillId="0" borderId="7" xfId="0" applyFont="1" applyBorder="1" applyAlignment="1">
      <alignment horizontal="center" vertical="center"/>
    </xf>
    <xf numFmtId="0" fontId="4" fillId="0" borderId="0" xfId="0" applyFont="1" applyAlignment="1">
      <alignment/>
    </xf>
    <xf numFmtId="49" fontId="12" fillId="0" borderId="2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" fillId="0" borderId="0" xfId="18" applyFont="1" applyFill="1" applyAlignment="1">
      <alignment horizontal="right"/>
      <protection/>
    </xf>
    <xf numFmtId="0" fontId="9" fillId="0" borderId="1" xfId="0" applyFont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center" vertical="center" wrapText="1"/>
    </xf>
    <xf numFmtId="0" fontId="2" fillId="0" borderId="1" xfId="18" applyFont="1" applyFill="1" applyBorder="1" applyAlignment="1">
      <alignment horizontal="center" vertical="center" wrapText="1"/>
      <protection/>
    </xf>
    <xf numFmtId="0" fontId="9" fillId="0" borderId="1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right"/>
    </xf>
    <xf numFmtId="2" fontId="4" fillId="0" borderId="1" xfId="0" applyNumberFormat="1" applyFont="1" applyBorder="1" applyAlignment="1">
      <alignment wrapText="1"/>
    </xf>
    <xf numFmtId="1" fontId="4" fillId="0" borderId="1" xfId="0" applyNumberFormat="1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/>
    </xf>
    <xf numFmtId="49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justify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justify" wrapText="1"/>
    </xf>
    <xf numFmtId="1" fontId="4" fillId="0" borderId="1" xfId="0" applyNumberFormat="1" applyFont="1" applyBorder="1" applyAlignment="1">
      <alignment horizontal="center" vertical="justify" wrapText="1"/>
    </xf>
    <xf numFmtId="3" fontId="4" fillId="0" borderId="1" xfId="0" applyNumberFormat="1" applyFont="1" applyBorder="1" applyAlignment="1">
      <alignment horizontal="right"/>
    </xf>
    <xf numFmtId="1" fontId="4" fillId="0" borderId="1" xfId="0" applyNumberFormat="1" applyFont="1" applyBorder="1" applyAlignment="1">
      <alignment horizontal="center" vertical="justify"/>
    </xf>
    <xf numFmtId="0" fontId="9" fillId="0" borderId="1" xfId="0" applyFont="1" applyBorder="1" applyAlignment="1">
      <alignment wrapText="1"/>
    </xf>
    <xf numFmtId="1" fontId="9" fillId="0" borderId="1" xfId="0" applyNumberFormat="1" applyFont="1" applyBorder="1" applyAlignment="1">
      <alignment horizontal="center" wrapText="1"/>
    </xf>
    <xf numFmtId="3" fontId="9" fillId="0" borderId="1" xfId="0" applyNumberFormat="1" applyFont="1" applyBorder="1" applyAlignment="1">
      <alignment horizontal="right"/>
    </xf>
    <xf numFmtId="1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right"/>
    </xf>
    <xf numFmtId="0" fontId="9" fillId="0" borderId="0" xfId="0" applyFont="1" applyAlignment="1">
      <alignment/>
    </xf>
    <xf numFmtId="0" fontId="4" fillId="0" borderId="10" xfId="0" applyNumberFormat="1" applyFont="1" applyBorder="1" applyAlignment="1">
      <alignment horizontal="left" wrapText="1"/>
    </xf>
    <xf numFmtId="0" fontId="4" fillId="0" borderId="1" xfId="0" applyNumberFormat="1" applyFont="1" applyBorder="1" applyAlignment="1">
      <alignment horizontal="left" vertical="center" wrapText="1"/>
    </xf>
    <xf numFmtId="0" fontId="7" fillId="0" borderId="1" xfId="0" applyFont="1" applyFill="1" applyBorder="1" applyAlignment="1">
      <alignment wrapText="1"/>
    </xf>
    <xf numFmtId="0" fontId="4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1" fillId="0" borderId="1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2" xfId="0" applyNumberFormat="1" applyFont="1" applyBorder="1" applyAlignment="1">
      <alignment horizontal="left" vertical="center" wrapText="1"/>
    </xf>
    <xf numFmtId="0" fontId="21" fillId="0" borderId="1" xfId="0" applyNumberFormat="1" applyFont="1" applyBorder="1" applyAlignment="1">
      <alignment horizontal="left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Border="1" applyAlignment="1">
      <alignment horizontal="left" vertical="center" wrapText="1"/>
    </xf>
    <xf numFmtId="0" fontId="11" fillId="0" borderId="11" xfId="0" applyFont="1" applyFill="1" applyBorder="1" applyAlignment="1">
      <alignment wrapText="1"/>
    </xf>
    <xf numFmtId="49" fontId="23" fillId="0" borderId="1" xfId="0" applyNumberFormat="1" applyFont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wrapText="1"/>
    </xf>
    <xf numFmtId="0" fontId="22" fillId="0" borderId="1" xfId="0" applyFont="1" applyFill="1" applyBorder="1" applyAlignment="1">
      <alignment wrapText="1"/>
    </xf>
    <xf numFmtId="0" fontId="4" fillId="0" borderId="0" xfId="0" applyFont="1" applyAlignment="1">
      <alignment wrapText="1"/>
    </xf>
    <xf numFmtId="17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19" applyFont="1" applyAlignment="1">
      <alignment horizontal="center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 2" xfId="18"/>
    <cellStyle name="Обычный_Лист1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3"/>
  <sheetViews>
    <sheetView workbookViewId="0" topLeftCell="A1">
      <selection activeCell="A1" sqref="A1:D69"/>
    </sheetView>
  </sheetViews>
  <sheetFormatPr defaultColWidth="9.00390625" defaultRowHeight="12.75"/>
  <cols>
    <col min="1" max="1" width="55.00390625" style="89" customWidth="1"/>
    <col min="2" max="2" width="10.00390625" style="89" hidden="1" customWidth="1"/>
    <col min="3" max="3" width="28.625" style="89" customWidth="1"/>
    <col min="4" max="4" width="11.375" style="89" customWidth="1"/>
    <col min="5" max="16384" width="9.125" style="89" customWidth="1"/>
  </cols>
  <sheetData>
    <row r="1" spans="1:4" ht="15">
      <c r="A1" s="88"/>
      <c r="B1" s="88"/>
      <c r="C1" s="87" t="s">
        <v>219</v>
      </c>
      <c r="D1" s="88"/>
    </row>
    <row r="2" spans="1:4" ht="15">
      <c r="A2" s="88"/>
      <c r="B2" s="88"/>
      <c r="C2" s="87" t="s">
        <v>177</v>
      </c>
      <c r="D2" s="88"/>
    </row>
    <row r="3" spans="1:3" ht="15">
      <c r="A3" s="88"/>
      <c r="B3" s="88"/>
      <c r="C3" s="87" t="s">
        <v>137</v>
      </c>
    </row>
    <row r="4" spans="1:3" ht="15">
      <c r="A4" s="88"/>
      <c r="B4" s="88"/>
      <c r="C4" s="87" t="s">
        <v>178</v>
      </c>
    </row>
    <row r="5" spans="1:3" ht="15">
      <c r="A5" s="88"/>
      <c r="B5" s="88"/>
      <c r="C5" s="87" t="s">
        <v>218</v>
      </c>
    </row>
    <row r="6" spans="1:4" ht="15">
      <c r="A6" s="88"/>
      <c r="B6" s="88"/>
      <c r="C6" s="199" t="s">
        <v>415</v>
      </c>
      <c r="D6" s="199"/>
    </row>
    <row r="7" spans="1:4" ht="15">
      <c r="A7" s="88"/>
      <c r="B7" s="88"/>
      <c r="C7" s="118"/>
      <c r="D7" s="88"/>
    </row>
    <row r="8" spans="1:4" ht="23.25" customHeight="1">
      <c r="A8" s="200" t="s">
        <v>220</v>
      </c>
      <c r="B8" s="200"/>
      <c r="C8" s="200"/>
      <c r="D8" s="200"/>
    </row>
    <row r="9" spans="1:4" ht="13.5" customHeight="1">
      <c r="A9" s="119"/>
      <c r="B9" s="119"/>
      <c r="C9" s="119"/>
      <c r="D9" s="119"/>
    </row>
    <row r="10" spans="1:4" ht="15" customHeight="1">
      <c r="A10" s="120"/>
      <c r="B10" s="120"/>
      <c r="C10" s="120"/>
      <c r="D10" s="121" t="s">
        <v>179</v>
      </c>
    </row>
    <row r="11" spans="1:4" ht="52.5" customHeight="1">
      <c r="A11" s="122" t="s">
        <v>0</v>
      </c>
      <c r="B11" s="123" t="s">
        <v>221</v>
      </c>
      <c r="C11" s="124" t="s">
        <v>222</v>
      </c>
      <c r="D11" s="122" t="s">
        <v>223</v>
      </c>
    </row>
    <row r="12" spans="1:4" ht="23.25" customHeight="1">
      <c r="A12" s="125" t="s">
        <v>224</v>
      </c>
      <c r="B12" s="126" t="s">
        <v>7</v>
      </c>
      <c r="C12" s="122" t="s">
        <v>225</v>
      </c>
      <c r="D12" s="127">
        <f>D13+D22+D35+D42</f>
        <v>37543.4</v>
      </c>
    </row>
    <row r="13" spans="1:4" ht="23.25" customHeight="1">
      <c r="A13" s="128" t="s">
        <v>226</v>
      </c>
      <c r="B13" s="129">
        <v>182</v>
      </c>
      <c r="C13" s="129" t="s">
        <v>227</v>
      </c>
      <c r="D13" s="130">
        <f>D14</f>
        <v>8739</v>
      </c>
    </row>
    <row r="14" spans="1:4" ht="15">
      <c r="A14" s="131" t="s">
        <v>228</v>
      </c>
      <c r="B14" s="132">
        <v>182</v>
      </c>
      <c r="C14" s="132" t="s">
        <v>229</v>
      </c>
      <c r="D14" s="133">
        <f>D16+D17+D18</f>
        <v>8739</v>
      </c>
    </row>
    <row r="15" spans="1:4" ht="60" hidden="1">
      <c r="A15" s="134" t="s">
        <v>230</v>
      </c>
      <c r="B15" s="129"/>
      <c r="C15" s="135" t="s">
        <v>231</v>
      </c>
      <c r="D15" s="133"/>
    </row>
    <row r="16" spans="1:4" ht="79.5" customHeight="1">
      <c r="A16" s="51" t="s">
        <v>232</v>
      </c>
      <c r="B16" s="129">
        <v>182</v>
      </c>
      <c r="C16" s="132" t="s">
        <v>233</v>
      </c>
      <c r="D16" s="133">
        <v>8316</v>
      </c>
    </row>
    <row r="17" spans="1:4" ht="120">
      <c r="A17" s="51" t="s">
        <v>234</v>
      </c>
      <c r="B17" s="129">
        <v>182</v>
      </c>
      <c r="C17" s="132" t="s">
        <v>235</v>
      </c>
      <c r="D17" s="133">
        <v>42</v>
      </c>
    </row>
    <row r="18" spans="1:4" ht="45">
      <c r="A18" s="51" t="s">
        <v>236</v>
      </c>
      <c r="B18" s="129">
        <v>182</v>
      </c>
      <c r="C18" s="132" t="s">
        <v>237</v>
      </c>
      <c r="D18" s="133">
        <v>381</v>
      </c>
    </row>
    <row r="19" spans="1:4" ht="15" hidden="1">
      <c r="A19" s="51" t="s">
        <v>238</v>
      </c>
      <c r="B19" s="129">
        <v>182</v>
      </c>
      <c r="C19" s="132" t="s">
        <v>239</v>
      </c>
      <c r="D19" s="133">
        <f>D20</f>
        <v>0</v>
      </c>
    </row>
    <row r="20" spans="1:4" ht="15" hidden="1">
      <c r="A20" s="128" t="s">
        <v>240</v>
      </c>
      <c r="B20" s="129">
        <v>182</v>
      </c>
      <c r="C20" s="132" t="s">
        <v>241</v>
      </c>
      <c r="D20" s="133">
        <f>D21</f>
        <v>0</v>
      </c>
    </row>
    <row r="21" spans="1:4" ht="15" hidden="1">
      <c r="A21" s="128" t="s">
        <v>240</v>
      </c>
      <c r="B21" s="129">
        <v>182</v>
      </c>
      <c r="C21" s="132" t="s">
        <v>242</v>
      </c>
      <c r="D21" s="133"/>
    </row>
    <row r="22" spans="1:4" ht="15">
      <c r="A22" s="136" t="s">
        <v>243</v>
      </c>
      <c r="B22" s="137">
        <v>182</v>
      </c>
      <c r="C22" s="132" t="s">
        <v>244</v>
      </c>
      <c r="D22" s="133">
        <f>D23+D27</f>
        <v>27419</v>
      </c>
    </row>
    <row r="23" spans="1:4" ht="15">
      <c r="A23" s="136" t="s">
        <v>245</v>
      </c>
      <c r="B23" s="137">
        <v>182</v>
      </c>
      <c r="C23" s="132" t="s">
        <v>246</v>
      </c>
      <c r="D23" s="133">
        <f>D24</f>
        <v>4693</v>
      </c>
    </row>
    <row r="24" spans="1:4" ht="45">
      <c r="A24" s="136" t="s">
        <v>247</v>
      </c>
      <c r="B24" s="137">
        <v>182</v>
      </c>
      <c r="C24" s="132" t="s">
        <v>248</v>
      </c>
      <c r="D24" s="133">
        <v>4693</v>
      </c>
    </row>
    <row r="25" spans="1:4" ht="15" hidden="1">
      <c r="A25" s="138" t="s">
        <v>249</v>
      </c>
      <c r="B25" s="139"/>
      <c r="C25" s="140" t="s">
        <v>250</v>
      </c>
      <c r="D25" s="141">
        <f>D26</f>
        <v>0</v>
      </c>
    </row>
    <row r="26" spans="1:4" ht="15" hidden="1">
      <c r="A26" s="138" t="s">
        <v>251</v>
      </c>
      <c r="B26" s="139"/>
      <c r="C26" s="140" t="s">
        <v>252</v>
      </c>
      <c r="D26" s="141"/>
    </row>
    <row r="27" spans="1:4" ht="15">
      <c r="A27" s="136" t="s">
        <v>253</v>
      </c>
      <c r="B27" s="137">
        <v>182</v>
      </c>
      <c r="C27" s="132" t="s">
        <v>254</v>
      </c>
      <c r="D27" s="133">
        <f>D28+D30</f>
        <v>22726</v>
      </c>
    </row>
    <row r="28" spans="1:4" ht="45">
      <c r="A28" s="136" t="s">
        <v>255</v>
      </c>
      <c r="B28" s="137">
        <v>182</v>
      </c>
      <c r="C28" s="132" t="s">
        <v>256</v>
      </c>
      <c r="D28" s="133">
        <f>D29</f>
        <v>3447</v>
      </c>
    </row>
    <row r="29" spans="1:4" ht="75">
      <c r="A29" s="136" t="s">
        <v>257</v>
      </c>
      <c r="B29" s="137">
        <v>182</v>
      </c>
      <c r="C29" s="132" t="s">
        <v>258</v>
      </c>
      <c r="D29" s="133">
        <v>3447</v>
      </c>
    </row>
    <row r="30" spans="1:4" ht="45">
      <c r="A30" s="136" t="s">
        <v>259</v>
      </c>
      <c r="B30" s="137">
        <v>182</v>
      </c>
      <c r="C30" s="132" t="s">
        <v>260</v>
      </c>
      <c r="D30" s="133">
        <f>D31</f>
        <v>19279</v>
      </c>
    </row>
    <row r="31" spans="1:4" ht="77.25" customHeight="1">
      <c r="A31" s="136" t="s">
        <v>261</v>
      </c>
      <c r="B31" s="137">
        <v>182</v>
      </c>
      <c r="C31" s="132" t="s">
        <v>262</v>
      </c>
      <c r="D31" s="133">
        <v>19279</v>
      </c>
    </row>
    <row r="32" spans="1:4" ht="45" hidden="1">
      <c r="A32" s="136" t="s">
        <v>263</v>
      </c>
      <c r="B32" s="142"/>
      <c r="C32" s="132" t="s">
        <v>264</v>
      </c>
      <c r="D32" s="133">
        <f>D33</f>
        <v>0</v>
      </c>
    </row>
    <row r="33" spans="1:4" ht="30" hidden="1">
      <c r="A33" s="136" t="s">
        <v>265</v>
      </c>
      <c r="B33" s="142"/>
      <c r="C33" s="132" t="s">
        <v>266</v>
      </c>
      <c r="D33" s="133">
        <f>D34</f>
        <v>0</v>
      </c>
    </row>
    <row r="34" spans="1:4" ht="30" hidden="1">
      <c r="A34" s="136" t="s">
        <v>267</v>
      </c>
      <c r="B34" s="142"/>
      <c r="C34" s="132" t="s">
        <v>268</v>
      </c>
      <c r="D34" s="133"/>
    </row>
    <row r="35" spans="1:4" ht="48" customHeight="1">
      <c r="A35" s="128" t="s">
        <v>269</v>
      </c>
      <c r="B35" s="137">
        <v>707</v>
      </c>
      <c r="C35" s="132" t="s">
        <v>270</v>
      </c>
      <c r="D35" s="133">
        <f>D36</f>
        <v>739</v>
      </c>
    </row>
    <row r="36" spans="1:4" ht="90" customHeight="1">
      <c r="A36" s="128" t="s">
        <v>271</v>
      </c>
      <c r="B36" s="137">
        <v>707</v>
      </c>
      <c r="C36" s="132" t="s">
        <v>272</v>
      </c>
      <c r="D36" s="133">
        <f>D37</f>
        <v>739</v>
      </c>
    </row>
    <row r="37" spans="1:4" ht="78.75" customHeight="1">
      <c r="A37" s="128" t="s">
        <v>273</v>
      </c>
      <c r="B37" s="137">
        <v>707</v>
      </c>
      <c r="C37" s="132" t="s">
        <v>274</v>
      </c>
      <c r="D37" s="133">
        <f>D38</f>
        <v>739</v>
      </c>
    </row>
    <row r="38" spans="1:4" ht="81.75" customHeight="1">
      <c r="A38" s="128" t="s">
        <v>275</v>
      </c>
      <c r="B38" s="137">
        <v>707</v>
      </c>
      <c r="C38" s="132" t="s">
        <v>276</v>
      </c>
      <c r="D38" s="143">
        <v>739</v>
      </c>
    </row>
    <row r="39" spans="1:4" ht="36" customHeight="1" hidden="1">
      <c r="A39" s="128" t="s">
        <v>277</v>
      </c>
      <c r="B39" s="137"/>
      <c r="C39" s="132" t="s">
        <v>278</v>
      </c>
      <c r="D39" s="143">
        <f>D40</f>
        <v>0</v>
      </c>
    </row>
    <row r="40" spans="1:4" ht="33.75" customHeight="1" hidden="1">
      <c r="A40" s="128" t="s">
        <v>279</v>
      </c>
      <c r="B40" s="137"/>
      <c r="C40" s="132" t="s">
        <v>280</v>
      </c>
      <c r="D40" s="143">
        <f>D41</f>
        <v>0</v>
      </c>
    </row>
    <row r="41" spans="1:4" ht="54.75" customHeight="1" hidden="1">
      <c r="A41" s="128" t="s">
        <v>281</v>
      </c>
      <c r="B41" s="137"/>
      <c r="C41" s="132" t="s">
        <v>282</v>
      </c>
      <c r="D41" s="143"/>
    </row>
    <row r="42" spans="1:4" ht="41.25" customHeight="1">
      <c r="A42" s="128" t="s">
        <v>283</v>
      </c>
      <c r="B42" s="137">
        <v>707</v>
      </c>
      <c r="C42" s="132" t="s">
        <v>284</v>
      </c>
      <c r="D42" s="143">
        <f>D44+D48+D43</f>
        <v>646.4</v>
      </c>
    </row>
    <row r="43" spans="1:4" ht="91.5" customHeight="1">
      <c r="A43" s="163" t="s">
        <v>331</v>
      </c>
      <c r="B43" s="137"/>
      <c r="C43" s="132" t="s">
        <v>330</v>
      </c>
      <c r="D43" s="143">
        <f>D44+D46</f>
        <v>403.4</v>
      </c>
    </row>
    <row r="44" spans="1:4" ht="90" customHeight="1" hidden="1">
      <c r="A44" s="128" t="s">
        <v>285</v>
      </c>
      <c r="B44" s="137"/>
      <c r="C44" s="132" t="s">
        <v>286</v>
      </c>
      <c r="D44" s="143">
        <f>D45</f>
        <v>0</v>
      </c>
    </row>
    <row r="45" spans="1:4" ht="90" customHeight="1" hidden="1">
      <c r="A45" s="128" t="s">
        <v>287</v>
      </c>
      <c r="B45" s="137"/>
      <c r="C45" s="132" t="s">
        <v>288</v>
      </c>
      <c r="D45" s="143"/>
    </row>
    <row r="46" spans="1:4" ht="90" customHeight="1">
      <c r="A46" s="164" t="s">
        <v>335</v>
      </c>
      <c r="B46" s="137"/>
      <c r="C46" s="132" t="s">
        <v>332</v>
      </c>
      <c r="D46" s="143">
        <f>D47</f>
        <v>403.4</v>
      </c>
    </row>
    <row r="47" spans="1:4" ht="90" customHeight="1">
      <c r="A47" s="128" t="s">
        <v>334</v>
      </c>
      <c r="B47" s="137"/>
      <c r="C47" s="132" t="s">
        <v>333</v>
      </c>
      <c r="D47" s="143">
        <v>403.4</v>
      </c>
    </row>
    <row r="48" spans="1:4" ht="67.5" customHeight="1">
      <c r="A48" s="128" t="s">
        <v>289</v>
      </c>
      <c r="B48" s="137">
        <v>707</v>
      </c>
      <c r="C48" s="132" t="s">
        <v>290</v>
      </c>
      <c r="D48" s="143">
        <f>D49</f>
        <v>243</v>
      </c>
    </row>
    <row r="49" spans="1:4" ht="34.5" customHeight="1">
      <c r="A49" s="128" t="s">
        <v>291</v>
      </c>
      <c r="B49" s="137">
        <v>707</v>
      </c>
      <c r="C49" s="132" t="s">
        <v>292</v>
      </c>
      <c r="D49" s="143">
        <f>D50</f>
        <v>243</v>
      </c>
    </row>
    <row r="50" spans="1:4" ht="48" customHeight="1">
      <c r="A50" s="128" t="s">
        <v>293</v>
      </c>
      <c r="B50" s="137">
        <v>707</v>
      </c>
      <c r="C50" s="132" t="s">
        <v>294</v>
      </c>
      <c r="D50" s="143">
        <v>243</v>
      </c>
    </row>
    <row r="51" spans="1:4" s="162" customFormat="1" ht="14.25">
      <c r="A51" s="144" t="s">
        <v>295</v>
      </c>
      <c r="B51" s="145" t="s">
        <v>7</v>
      </c>
      <c r="C51" s="146" t="s">
        <v>296</v>
      </c>
      <c r="D51" s="147">
        <f>D52</f>
        <v>7311.8</v>
      </c>
    </row>
    <row r="52" spans="1:4" s="162" customFormat="1" ht="51" customHeight="1">
      <c r="A52" s="148" t="s">
        <v>297</v>
      </c>
      <c r="B52" s="149" t="s">
        <v>7</v>
      </c>
      <c r="C52" s="150" t="s">
        <v>298</v>
      </c>
      <c r="D52" s="133">
        <f>D53+D59+D56</f>
        <v>7311.8</v>
      </c>
    </row>
    <row r="53" spans="1:4" s="162" customFormat="1" ht="33" customHeight="1">
      <c r="A53" s="148" t="s">
        <v>299</v>
      </c>
      <c r="B53" s="149" t="s">
        <v>7</v>
      </c>
      <c r="C53" s="150" t="s">
        <v>300</v>
      </c>
      <c r="D53" s="133">
        <f>D54</f>
        <v>618</v>
      </c>
    </row>
    <row r="54" spans="1:4" s="162" customFormat="1" ht="18.75" customHeight="1">
      <c r="A54" s="151" t="s">
        <v>301</v>
      </c>
      <c r="B54" s="152" t="s">
        <v>7</v>
      </c>
      <c r="C54" s="150" t="s">
        <v>302</v>
      </c>
      <c r="D54" s="133">
        <f>D55</f>
        <v>618</v>
      </c>
    </row>
    <row r="55" spans="1:4" s="162" customFormat="1" ht="32.25" customHeight="1">
      <c r="A55" s="134" t="s">
        <v>303</v>
      </c>
      <c r="B55" s="149">
        <v>737</v>
      </c>
      <c r="C55" s="150" t="s">
        <v>304</v>
      </c>
      <c r="D55" s="133">
        <v>618</v>
      </c>
    </row>
    <row r="56" spans="1:4" s="162" customFormat="1" ht="33" customHeight="1">
      <c r="A56" s="134" t="s">
        <v>305</v>
      </c>
      <c r="B56" s="149" t="s">
        <v>7</v>
      </c>
      <c r="C56" s="150" t="s">
        <v>306</v>
      </c>
      <c r="D56" s="133">
        <f>D57</f>
        <v>6503</v>
      </c>
    </row>
    <row r="57" spans="1:4" s="162" customFormat="1" ht="18" customHeight="1">
      <c r="A57" s="134" t="s">
        <v>307</v>
      </c>
      <c r="B57" s="149" t="s">
        <v>7</v>
      </c>
      <c r="C57" s="150" t="s">
        <v>308</v>
      </c>
      <c r="D57" s="133">
        <f>D58</f>
        <v>6503</v>
      </c>
    </row>
    <row r="58" spans="1:4" s="162" customFormat="1" ht="18.75" customHeight="1">
      <c r="A58" s="134" t="s">
        <v>309</v>
      </c>
      <c r="B58" s="149" t="s">
        <v>45</v>
      </c>
      <c r="C58" s="150" t="s">
        <v>310</v>
      </c>
      <c r="D58" s="133">
        <v>6503</v>
      </c>
    </row>
    <row r="59" spans="1:4" ht="32.25" customHeight="1">
      <c r="A59" s="134" t="s">
        <v>311</v>
      </c>
      <c r="B59" s="149" t="s">
        <v>7</v>
      </c>
      <c r="C59" s="150" t="s">
        <v>312</v>
      </c>
      <c r="D59" s="133">
        <f>D60</f>
        <v>190.8</v>
      </c>
    </row>
    <row r="60" spans="1:4" ht="48" customHeight="1">
      <c r="A60" s="134" t="s">
        <v>313</v>
      </c>
      <c r="B60" s="149" t="s">
        <v>7</v>
      </c>
      <c r="C60" s="150" t="s">
        <v>314</v>
      </c>
      <c r="D60" s="133">
        <f>D61</f>
        <v>190.8</v>
      </c>
    </row>
    <row r="61" spans="1:4" ht="48" customHeight="1">
      <c r="A61" s="134" t="s">
        <v>315</v>
      </c>
      <c r="B61" s="149" t="s">
        <v>45</v>
      </c>
      <c r="C61" s="150" t="s">
        <v>316</v>
      </c>
      <c r="D61" s="133">
        <v>190.8</v>
      </c>
    </row>
    <row r="62" spans="1:4" ht="51.75" customHeight="1" hidden="1">
      <c r="A62" s="153" t="s">
        <v>317</v>
      </c>
      <c r="B62" s="154"/>
      <c r="C62" s="155" t="s">
        <v>318</v>
      </c>
      <c r="D62" s="133">
        <f>D63</f>
        <v>0</v>
      </c>
    </row>
    <row r="63" spans="1:4" ht="48" customHeight="1" hidden="1">
      <c r="A63" s="151" t="s">
        <v>319</v>
      </c>
      <c r="B63" s="156"/>
      <c r="C63" s="155" t="s">
        <v>320</v>
      </c>
      <c r="D63" s="133"/>
    </row>
    <row r="64" spans="1:4" s="162" customFormat="1" ht="28.5" hidden="1">
      <c r="A64" s="157" t="s">
        <v>321</v>
      </c>
      <c r="B64" s="158"/>
      <c r="C64" s="159" t="s">
        <v>322</v>
      </c>
      <c r="D64" s="147">
        <f>D65</f>
        <v>0</v>
      </c>
    </row>
    <row r="65" spans="1:4" s="162" customFormat="1" ht="15" hidden="1">
      <c r="A65" s="134" t="s">
        <v>323</v>
      </c>
      <c r="B65" s="142"/>
      <c r="C65" s="155" t="s">
        <v>324</v>
      </c>
      <c r="D65" s="133">
        <f>D66</f>
        <v>0</v>
      </c>
    </row>
    <row r="66" spans="1:4" s="162" customFormat="1" ht="15" hidden="1">
      <c r="A66" s="134" t="s">
        <v>325</v>
      </c>
      <c r="B66" s="142"/>
      <c r="C66" s="155" t="s">
        <v>326</v>
      </c>
      <c r="D66" s="133">
        <f>D67</f>
        <v>0</v>
      </c>
    </row>
    <row r="67" spans="1:4" ht="30" hidden="1">
      <c r="A67" s="151" t="s">
        <v>327</v>
      </c>
      <c r="B67" s="156"/>
      <c r="C67" s="135" t="s">
        <v>328</v>
      </c>
      <c r="D67" s="133"/>
    </row>
    <row r="68" spans="1:4" ht="15">
      <c r="A68" s="144" t="s">
        <v>329</v>
      </c>
      <c r="B68" s="160"/>
      <c r="C68" s="161"/>
      <c r="D68" s="147">
        <f>D12+D51+D64</f>
        <v>44855.200000000004</v>
      </c>
    </row>
    <row r="69" ht="15">
      <c r="C69" s="88"/>
    </row>
    <row r="70" ht="15">
      <c r="C70" s="88"/>
    </row>
    <row r="71" ht="15">
      <c r="C71" s="88"/>
    </row>
    <row r="72" ht="15">
      <c r="C72" s="88"/>
    </row>
    <row r="73" ht="15">
      <c r="C73" s="88"/>
    </row>
    <row r="74" ht="15">
      <c r="C74" s="88"/>
    </row>
    <row r="75" ht="15">
      <c r="C75" s="88"/>
    </row>
    <row r="76" ht="15">
      <c r="C76" s="88"/>
    </row>
    <row r="77" ht="15">
      <c r="C77" s="88"/>
    </row>
    <row r="78" ht="15">
      <c r="C78" s="88"/>
    </row>
    <row r="79" ht="15">
      <c r="C79" s="88"/>
    </row>
    <row r="80" ht="15">
      <c r="C80" s="88"/>
    </row>
    <row r="81" ht="15">
      <c r="C81" s="88"/>
    </row>
    <row r="82" ht="15">
      <c r="C82" s="88"/>
    </row>
    <row r="83" ht="15">
      <c r="C83" s="88"/>
    </row>
    <row r="84" ht="15">
      <c r="C84" s="88"/>
    </row>
    <row r="85" ht="15">
      <c r="C85" s="88"/>
    </row>
    <row r="86" ht="15">
      <c r="C86" s="88"/>
    </row>
    <row r="87" ht="15">
      <c r="C87" s="88"/>
    </row>
    <row r="88" ht="15">
      <c r="C88" s="88"/>
    </row>
    <row r="89" ht="15">
      <c r="C89" s="88"/>
    </row>
    <row r="90" ht="15">
      <c r="C90" s="88"/>
    </row>
    <row r="91" ht="15">
      <c r="C91" s="88"/>
    </row>
    <row r="92" ht="15">
      <c r="C92" s="88"/>
    </row>
    <row r="93" ht="15">
      <c r="C93" s="88"/>
    </row>
    <row r="94" ht="15">
      <c r="C94" s="88"/>
    </row>
    <row r="95" ht="15">
      <c r="C95" s="88"/>
    </row>
    <row r="96" ht="15">
      <c r="C96" s="88"/>
    </row>
    <row r="97" ht="15">
      <c r="C97" s="88"/>
    </row>
    <row r="98" ht="15">
      <c r="C98" s="88"/>
    </row>
    <row r="99" ht="15">
      <c r="C99" s="88"/>
    </row>
    <row r="100" ht="15">
      <c r="C100" s="88"/>
    </row>
    <row r="101" ht="15">
      <c r="C101" s="88"/>
    </row>
    <row r="102" ht="15">
      <c r="C102" s="88"/>
    </row>
    <row r="103" ht="15">
      <c r="C103" s="88"/>
    </row>
    <row r="104" ht="15">
      <c r="C104" s="88"/>
    </row>
    <row r="105" ht="15">
      <c r="C105" s="88"/>
    </row>
    <row r="106" ht="15">
      <c r="C106" s="88"/>
    </row>
    <row r="107" ht="15">
      <c r="C107" s="88"/>
    </row>
    <row r="108" ht="15">
      <c r="C108" s="88"/>
    </row>
    <row r="109" ht="15">
      <c r="C109" s="88"/>
    </row>
    <row r="110" ht="15">
      <c r="C110" s="88"/>
    </row>
    <row r="111" ht="15">
      <c r="C111" s="88"/>
    </row>
    <row r="112" ht="15">
      <c r="C112" s="88"/>
    </row>
    <row r="113" ht="15">
      <c r="C113" s="88"/>
    </row>
  </sheetData>
  <mergeCells count="2">
    <mergeCell ref="C6:D6"/>
    <mergeCell ref="A8:D8"/>
  </mergeCells>
  <printOptions/>
  <pageMargins left="0.75" right="0.18" top="0.31" bottom="0.27" header="0.2" footer="0.1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8"/>
  <sheetViews>
    <sheetView workbookViewId="0" topLeftCell="A1">
      <selection activeCell="C6" sqref="C6"/>
    </sheetView>
  </sheetViews>
  <sheetFormatPr defaultColWidth="9.00390625" defaultRowHeight="12.75"/>
  <cols>
    <col min="1" max="1" width="17.625" style="30" customWidth="1"/>
    <col min="2" max="2" width="22.00390625" style="30" customWidth="1"/>
    <col min="3" max="3" width="60.625" style="30" customWidth="1"/>
    <col min="4" max="16384" width="9.125" style="30" customWidth="1"/>
  </cols>
  <sheetData>
    <row r="1" spans="3:4" ht="15">
      <c r="C1" s="87" t="s">
        <v>342</v>
      </c>
      <c r="D1" s="87"/>
    </row>
    <row r="2" spans="3:4" ht="15">
      <c r="C2" s="87" t="s">
        <v>177</v>
      </c>
      <c r="D2" s="87"/>
    </row>
    <row r="3" spans="3:4" ht="15">
      <c r="C3" s="87" t="s">
        <v>137</v>
      </c>
      <c r="D3" s="87"/>
    </row>
    <row r="4" spans="3:4" ht="15">
      <c r="C4" s="87" t="s">
        <v>178</v>
      </c>
      <c r="D4" s="87"/>
    </row>
    <row r="5" spans="3:4" ht="15">
      <c r="C5" s="87" t="s">
        <v>218</v>
      </c>
      <c r="D5" s="87"/>
    </row>
    <row r="6" spans="3:4" ht="15">
      <c r="C6" s="109" t="s">
        <v>414</v>
      </c>
      <c r="D6" s="109"/>
    </row>
    <row r="7" spans="3:4" ht="15">
      <c r="C7" s="87"/>
      <c r="D7" s="87"/>
    </row>
    <row r="8" spans="1:3" ht="15">
      <c r="A8" s="201" t="s">
        <v>343</v>
      </c>
      <c r="B8" s="202"/>
      <c r="C8" s="202"/>
    </row>
    <row r="9" spans="1:3" ht="15" customHeight="1">
      <c r="A9" s="201" t="s">
        <v>344</v>
      </c>
      <c r="B9" s="201"/>
      <c r="C9" s="201"/>
    </row>
    <row r="10" spans="1:3" ht="15">
      <c r="A10" s="167"/>
      <c r="B10" s="168"/>
      <c r="C10" s="166"/>
    </row>
    <row r="11" spans="1:3" ht="45.75" customHeight="1">
      <c r="A11" s="169" t="s">
        <v>345</v>
      </c>
      <c r="B11" s="169" t="s">
        <v>346</v>
      </c>
      <c r="C11" s="122" t="s">
        <v>347</v>
      </c>
    </row>
    <row r="12" spans="1:3" ht="33" customHeight="1" hidden="1">
      <c r="A12" s="170">
        <v>182</v>
      </c>
      <c r="B12" s="170"/>
      <c r="C12" s="171" t="s">
        <v>348</v>
      </c>
    </row>
    <row r="13" spans="1:3" ht="21" customHeight="1" hidden="1">
      <c r="A13" s="172">
        <v>182</v>
      </c>
      <c r="B13" s="173" t="s">
        <v>349</v>
      </c>
      <c r="C13" s="128" t="s">
        <v>228</v>
      </c>
    </row>
    <row r="14" spans="1:3" ht="23.25" customHeight="1" hidden="1">
      <c r="A14" s="172">
        <v>182</v>
      </c>
      <c r="B14" s="173" t="s">
        <v>350</v>
      </c>
      <c r="C14" s="128" t="s">
        <v>240</v>
      </c>
    </row>
    <row r="15" spans="1:3" ht="24.75" customHeight="1" hidden="1">
      <c r="A15" s="172">
        <v>182</v>
      </c>
      <c r="B15" s="173" t="s">
        <v>351</v>
      </c>
      <c r="C15" s="128" t="s">
        <v>245</v>
      </c>
    </row>
    <row r="16" spans="1:3" ht="26.25" customHeight="1" hidden="1">
      <c r="A16" s="172">
        <v>182</v>
      </c>
      <c r="B16" s="173" t="s">
        <v>352</v>
      </c>
      <c r="C16" s="128" t="s">
        <v>353</v>
      </c>
    </row>
    <row r="17" spans="1:3" ht="33.75" customHeight="1" hidden="1">
      <c r="A17" s="172">
        <v>182</v>
      </c>
      <c r="B17" s="173" t="s">
        <v>352</v>
      </c>
      <c r="C17" s="128" t="s">
        <v>354</v>
      </c>
    </row>
    <row r="18" spans="1:3" ht="33.75" customHeight="1" hidden="1">
      <c r="A18" s="170">
        <v>707</v>
      </c>
      <c r="B18" s="174"/>
      <c r="C18" s="171" t="s">
        <v>355</v>
      </c>
    </row>
    <row r="19" spans="1:3" ht="72" customHeight="1" hidden="1">
      <c r="A19" s="172">
        <v>707</v>
      </c>
      <c r="B19" s="173" t="s">
        <v>356</v>
      </c>
      <c r="C19" s="128" t="s">
        <v>275</v>
      </c>
    </row>
    <row r="20" spans="1:3" ht="70.5" customHeight="1" hidden="1">
      <c r="A20" s="172">
        <v>707</v>
      </c>
      <c r="B20" s="173" t="s">
        <v>357</v>
      </c>
      <c r="C20" s="128" t="s">
        <v>358</v>
      </c>
    </row>
    <row r="21" spans="1:3" ht="45" customHeight="1" hidden="1">
      <c r="A21" s="172">
        <v>707</v>
      </c>
      <c r="B21" s="173" t="s">
        <v>359</v>
      </c>
      <c r="C21" s="128" t="s">
        <v>293</v>
      </c>
    </row>
    <row r="22" spans="1:3" ht="30" customHeight="1">
      <c r="A22" s="175">
        <v>737</v>
      </c>
      <c r="B22" s="176"/>
      <c r="C22" s="177" t="s">
        <v>360</v>
      </c>
    </row>
    <row r="23" spans="1:3" ht="64.5" customHeight="1" hidden="1">
      <c r="A23" s="178">
        <v>737</v>
      </c>
      <c r="B23" s="173" t="s">
        <v>361</v>
      </c>
      <c r="C23" s="179" t="s">
        <v>362</v>
      </c>
    </row>
    <row r="24" spans="1:3" ht="76.5" customHeight="1" hidden="1">
      <c r="A24" s="178">
        <v>737</v>
      </c>
      <c r="B24" s="173" t="s">
        <v>363</v>
      </c>
      <c r="C24" s="180" t="s">
        <v>364</v>
      </c>
    </row>
    <row r="25" spans="1:3" ht="42.75" customHeight="1">
      <c r="A25" s="178">
        <v>737</v>
      </c>
      <c r="B25" s="173" t="s">
        <v>400</v>
      </c>
      <c r="C25" s="179" t="s">
        <v>401</v>
      </c>
    </row>
    <row r="26" spans="1:3" ht="78" customHeight="1">
      <c r="A26" s="178">
        <v>737</v>
      </c>
      <c r="B26" s="173" t="s">
        <v>365</v>
      </c>
      <c r="C26" s="179" t="s">
        <v>366</v>
      </c>
    </row>
    <row r="27" spans="1:3" ht="34.5" customHeight="1" hidden="1">
      <c r="A27" s="178">
        <v>737</v>
      </c>
      <c r="B27" s="173" t="s">
        <v>367</v>
      </c>
      <c r="C27" s="179" t="s">
        <v>368</v>
      </c>
    </row>
    <row r="28" spans="1:3" ht="22.5" customHeight="1">
      <c r="A28" s="178">
        <v>737</v>
      </c>
      <c r="B28" s="173" t="s">
        <v>369</v>
      </c>
      <c r="C28" s="179" t="s">
        <v>370</v>
      </c>
    </row>
    <row r="29" spans="1:3" ht="75" customHeight="1">
      <c r="A29" s="178">
        <v>737</v>
      </c>
      <c r="B29" s="173" t="s">
        <v>371</v>
      </c>
      <c r="C29" s="179" t="s">
        <v>372</v>
      </c>
    </row>
    <row r="30" spans="1:3" ht="82.5" customHeight="1">
      <c r="A30" s="178">
        <v>737</v>
      </c>
      <c r="B30" s="173" t="s">
        <v>373</v>
      </c>
      <c r="C30" s="179" t="s">
        <v>374</v>
      </c>
    </row>
    <row r="31" spans="1:3" ht="63.75" customHeight="1">
      <c r="A31" s="178">
        <v>737</v>
      </c>
      <c r="B31" s="173" t="s">
        <v>375</v>
      </c>
      <c r="C31" s="179" t="s">
        <v>376</v>
      </c>
    </row>
    <row r="32" spans="1:3" ht="54" customHeight="1">
      <c r="A32" s="178">
        <v>737</v>
      </c>
      <c r="B32" s="173" t="s">
        <v>377</v>
      </c>
      <c r="C32" s="179" t="s">
        <v>378</v>
      </c>
    </row>
    <row r="33" spans="1:3" ht="33" customHeight="1" hidden="1">
      <c r="A33" s="178">
        <v>737</v>
      </c>
      <c r="B33" s="173" t="s">
        <v>379</v>
      </c>
      <c r="C33" s="179" t="s">
        <v>380</v>
      </c>
    </row>
    <row r="34" spans="1:3" ht="17.25" customHeight="1">
      <c r="A34" s="178">
        <v>737</v>
      </c>
      <c r="B34" s="173" t="s">
        <v>381</v>
      </c>
      <c r="C34" s="179" t="s">
        <v>382</v>
      </c>
    </row>
    <row r="35" spans="1:3" ht="17.25" customHeight="1">
      <c r="A35" s="178">
        <v>737</v>
      </c>
      <c r="B35" s="173" t="s">
        <v>383</v>
      </c>
      <c r="C35" s="179" t="s">
        <v>384</v>
      </c>
    </row>
    <row r="36" spans="1:3" ht="29.25" customHeight="1">
      <c r="A36" s="181" t="s">
        <v>45</v>
      </c>
      <c r="B36" s="182" t="s">
        <v>385</v>
      </c>
      <c r="C36" s="183" t="s">
        <v>303</v>
      </c>
    </row>
    <row r="37" spans="1:3" ht="32.25" customHeight="1">
      <c r="A37" s="181" t="s">
        <v>45</v>
      </c>
      <c r="B37" s="182" t="s">
        <v>386</v>
      </c>
      <c r="C37" s="183" t="s">
        <v>387</v>
      </c>
    </row>
    <row r="38" spans="1:3" ht="32.25" customHeight="1">
      <c r="A38" s="181" t="s">
        <v>45</v>
      </c>
      <c r="B38" s="182" t="s">
        <v>388</v>
      </c>
      <c r="C38" s="183" t="s">
        <v>309</v>
      </c>
    </row>
    <row r="39" spans="1:3" ht="47.25" customHeight="1">
      <c r="A39" s="181" t="s">
        <v>45</v>
      </c>
      <c r="B39" s="182" t="s">
        <v>389</v>
      </c>
      <c r="C39" s="183" t="s">
        <v>315</v>
      </c>
    </row>
    <row r="40" spans="1:3" ht="35.25" customHeight="1">
      <c r="A40" s="181" t="s">
        <v>45</v>
      </c>
      <c r="B40" s="182" t="s">
        <v>390</v>
      </c>
      <c r="C40" s="184" t="s">
        <v>391</v>
      </c>
    </row>
    <row r="41" spans="1:3" ht="36.75" customHeight="1">
      <c r="A41" s="181" t="s">
        <v>45</v>
      </c>
      <c r="B41" s="182" t="s">
        <v>392</v>
      </c>
      <c r="C41" s="184" t="s">
        <v>393</v>
      </c>
    </row>
    <row r="42" spans="1:3" ht="18" customHeight="1">
      <c r="A42" s="181" t="s">
        <v>45</v>
      </c>
      <c r="B42" s="182" t="s">
        <v>394</v>
      </c>
      <c r="C42" s="184" t="s">
        <v>395</v>
      </c>
    </row>
    <row r="43" spans="1:3" ht="89.25" customHeight="1">
      <c r="A43" s="181" t="s">
        <v>45</v>
      </c>
      <c r="B43" s="182" t="s">
        <v>396</v>
      </c>
      <c r="C43" s="185" t="s">
        <v>397</v>
      </c>
    </row>
    <row r="44" spans="1:3" ht="52.5" customHeight="1">
      <c r="A44" s="181" t="s">
        <v>45</v>
      </c>
      <c r="B44" s="182" t="s">
        <v>398</v>
      </c>
      <c r="C44" s="186" t="s">
        <v>399</v>
      </c>
    </row>
    <row r="45" spans="1:3" ht="52.5" customHeight="1">
      <c r="A45" s="181" t="s">
        <v>409</v>
      </c>
      <c r="B45" s="182">
        <v>11406013100000400</v>
      </c>
      <c r="C45" s="186" t="s">
        <v>293</v>
      </c>
    </row>
    <row r="46" spans="1:3" ht="52.5" customHeight="1">
      <c r="A46" s="187"/>
      <c r="B46" s="188"/>
      <c r="C46" s="189"/>
    </row>
    <row r="47" spans="1:3" ht="52.5" customHeight="1">
      <c r="A47" s="187"/>
      <c r="B47" s="188"/>
      <c r="C47" s="189"/>
    </row>
    <row r="48" spans="1:3" ht="52.5" customHeight="1">
      <c r="A48" s="187"/>
      <c r="B48" s="188"/>
      <c r="C48" s="189"/>
    </row>
    <row r="49" spans="1:3" ht="52.5" customHeight="1">
      <c r="A49" s="187"/>
      <c r="B49" s="188"/>
      <c r="C49" s="189"/>
    </row>
    <row r="50" spans="1:3" ht="52.5" customHeight="1">
      <c r="A50" s="187"/>
      <c r="B50" s="188"/>
      <c r="C50" s="189"/>
    </row>
    <row r="51" spans="1:3" ht="52.5" customHeight="1">
      <c r="A51" s="187"/>
      <c r="B51" s="188"/>
      <c r="C51" s="189"/>
    </row>
    <row r="52" spans="1:3" ht="52.5" customHeight="1">
      <c r="A52" s="187"/>
      <c r="B52" s="188"/>
      <c r="C52" s="189"/>
    </row>
    <row r="53" spans="1:3" ht="52.5" customHeight="1">
      <c r="A53" s="187"/>
      <c r="B53" s="188"/>
      <c r="C53" s="189"/>
    </row>
    <row r="54" spans="1:3" ht="52.5" customHeight="1">
      <c r="A54" s="187"/>
      <c r="B54" s="188"/>
      <c r="C54" s="189"/>
    </row>
    <row r="55" spans="1:3" ht="52.5" customHeight="1">
      <c r="A55" s="187"/>
      <c r="B55" s="188"/>
      <c r="C55" s="189"/>
    </row>
    <row r="56" spans="1:3" ht="52.5" customHeight="1">
      <c r="A56" s="187"/>
      <c r="B56" s="188"/>
      <c r="C56" s="189"/>
    </row>
    <row r="57" spans="1:3" ht="52.5" customHeight="1">
      <c r="A57" s="187"/>
      <c r="B57" s="188"/>
      <c r="C57" s="189"/>
    </row>
    <row r="58" spans="1:3" ht="52.5" customHeight="1">
      <c r="A58" s="187"/>
      <c r="B58" s="188"/>
      <c r="C58" s="189"/>
    </row>
  </sheetData>
  <mergeCells count="2">
    <mergeCell ref="A8:C8"/>
    <mergeCell ref="A9:C9"/>
  </mergeCells>
  <printOptions/>
  <pageMargins left="0.75" right="0.18" top="0.31" bottom="0.3" header="0.17" footer="0.19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A1" sqref="A1:C37"/>
    </sheetView>
  </sheetViews>
  <sheetFormatPr defaultColWidth="9.00390625" defaultRowHeight="12.75"/>
  <cols>
    <col min="1" max="1" width="49.25390625" style="30" customWidth="1"/>
    <col min="2" max="2" width="9.125" style="30" customWidth="1"/>
    <col min="3" max="3" width="26.875" style="30" customWidth="1"/>
    <col min="4" max="4" width="9.125" style="30" customWidth="1"/>
    <col min="5" max="5" width="9.375" style="30" customWidth="1"/>
    <col min="6" max="16384" width="9.125" style="30" customWidth="1"/>
  </cols>
  <sheetData>
    <row r="1" spans="1:5" ht="15">
      <c r="A1" s="59"/>
      <c r="B1" s="87" t="s">
        <v>111</v>
      </c>
      <c r="C1" s="88"/>
      <c r="D1" s="59"/>
      <c r="E1" s="59"/>
    </row>
    <row r="2" spans="1:5" ht="15">
      <c r="A2" s="59"/>
      <c r="B2" s="87" t="s">
        <v>177</v>
      </c>
      <c r="C2" s="88"/>
      <c r="D2" s="28"/>
      <c r="E2" s="28"/>
    </row>
    <row r="3" spans="1:5" ht="15">
      <c r="A3" s="59"/>
      <c r="B3" s="87" t="s">
        <v>137</v>
      </c>
      <c r="C3" s="89"/>
      <c r="D3" s="28"/>
      <c r="E3" s="28"/>
    </row>
    <row r="4" spans="1:5" ht="15">
      <c r="A4" s="33"/>
      <c r="B4" s="87" t="s">
        <v>178</v>
      </c>
      <c r="C4" s="89"/>
      <c r="D4" s="28"/>
      <c r="E4" s="28"/>
    </row>
    <row r="5" spans="1:5" ht="15">
      <c r="A5" s="2"/>
      <c r="B5" s="87" t="s">
        <v>218</v>
      </c>
      <c r="C5" s="89"/>
      <c r="D5" s="28"/>
      <c r="E5" s="28"/>
    </row>
    <row r="6" spans="1:5" ht="15">
      <c r="A6" s="2"/>
      <c r="B6" s="199" t="s">
        <v>416</v>
      </c>
      <c r="C6" s="199"/>
      <c r="D6" s="28"/>
      <c r="E6" s="28"/>
    </row>
    <row r="7" spans="1:5" ht="15">
      <c r="A7" s="2"/>
      <c r="B7" s="2"/>
      <c r="C7" s="2"/>
      <c r="D7" s="28"/>
      <c r="E7" s="28"/>
    </row>
    <row r="8" spans="1:5" ht="15">
      <c r="A8" s="203" t="s">
        <v>107</v>
      </c>
      <c r="B8" s="203"/>
      <c r="C8" s="203"/>
      <c r="D8" s="28"/>
      <c r="E8" s="28"/>
    </row>
    <row r="9" spans="1:5" ht="15">
      <c r="A9" s="203" t="s">
        <v>180</v>
      </c>
      <c r="B9" s="203"/>
      <c r="C9" s="203"/>
      <c r="D9" s="28"/>
      <c r="E9" s="28"/>
    </row>
    <row r="10" spans="1:5" ht="15">
      <c r="A10" s="60"/>
      <c r="B10" s="27"/>
      <c r="C10" s="27"/>
      <c r="D10" s="28"/>
      <c r="E10" s="28"/>
    </row>
    <row r="11" spans="1:5" ht="15">
      <c r="A11" s="61"/>
      <c r="B11" s="49"/>
      <c r="C11" s="105" t="s">
        <v>179</v>
      </c>
      <c r="D11" s="28"/>
      <c r="E11" s="28"/>
    </row>
    <row r="12" spans="1:5" ht="22.5" customHeight="1">
      <c r="A12" s="104" t="s">
        <v>0</v>
      </c>
      <c r="B12" s="104" t="s">
        <v>181</v>
      </c>
      <c r="C12" s="104" t="s">
        <v>46</v>
      </c>
      <c r="D12" s="28"/>
      <c r="E12" s="28"/>
    </row>
    <row r="13" spans="1:5" ht="15">
      <c r="A13" s="52" t="s">
        <v>4</v>
      </c>
      <c r="B13" s="50" t="s">
        <v>194</v>
      </c>
      <c r="C13" s="73">
        <f>SUM(C14:C18)</f>
        <v>11498.900000000001</v>
      </c>
      <c r="D13" s="28"/>
      <c r="E13" s="28"/>
    </row>
    <row r="14" spans="1:5" ht="45">
      <c r="A14" s="51" t="s">
        <v>88</v>
      </c>
      <c r="B14" s="50" t="s">
        <v>182</v>
      </c>
      <c r="C14" s="73">
        <v>1383.4</v>
      </c>
      <c r="D14" s="28"/>
      <c r="E14" s="28"/>
    </row>
    <row r="15" spans="1:5" ht="60">
      <c r="A15" s="53" t="s">
        <v>337</v>
      </c>
      <c r="B15" s="50" t="s">
        <v>336</v>
      </c>
      <c r="C15" s="73">
        <v>291.9</v>
      </c>
      <c r="D15" s="28"/>
      <c r="E15" s="28"/>
    </row>
    <row r="16" spans="1:5" ht="60">
      <c r="A16" s="51" t="s">
        <v>66</v>
      </c>
      <c r="B16" s="50" t="s">
        <v>183</v>
      </c>
      <c r="C16" s="73">
        <v>8832.1</v>
      </c>
      <c r="D16" s="28"/>
      <c r="E16" s="28"/>
    </row>
    <row r="17" spans="1:5" ht="19.5" customHeight="1" hidden="1">
      <c r="A17" s="51" t="s">
        <v>135</v>
      </c>
      <c r="B17" s="50" t="s">
        <v>184</v>
      </c>
      <c r="C17" s="73"/>
      <c r="D17" s="28"/>
      <c r="E17" s="28"/>
    </row>
    <row r="18" spans="1:5" ht="15">
      <c r="A18" s="51" t="s">
        <v>37</v>
      </c>
      <c r="B18" s="50" t="s">
        <v>185</v>
      </c>
      <c r="C18" s="73">
        <v>991.5</v>
      </c>
      <c r="D18" s="28"/>
      <c r="E18" s="28"/>
    </row>
    <row r="19" spans="1:5" ht="15">
      <c r="A19" s="52" t="s">
        <v>96</v>
      </c>
      <c r="B19" s="50" t="s">
        <v>195</v>
      </c>
      <c r="C19" s="73">
        <f>C20</f>
        <v>190.8</v>
      </c>
      <c r="D19" s="28"/>
      <c r="E19" s="28"/>
    </row>
    <row r="20" spans="1:5" ht="15">
      <c r="A20" s="52" t="s">
        <v>47</v>
      </c>
      <c r="B20" s="50" t="s">
        <v>186</v>
      </c>
      <c r="C20" s="73">
        <v>190.8</v>
      </c>
      <c r="D20" s="28"/>
      <c r="E20" s="28"/>
    </row>
    <row r="21" spans="1:5" ht="30">
      <c r="A21" s="197" t="s">
        <v>408</v>
      </c>
      <c r="B21" s="50" t="s">
        <v>211</v>
      </c>
      <c r="C21" s="73">
        <f>C23+C22</f>
        <v>450</v>
      </c>
      <c r="D21" s="28"/>
      <c r="E21" s="28"/>
    </row>
    <row r="22" spans="1:5" ht="45">
      <c r="A22" s="197" t="s">
        <v>407</v>
      </c>
      <c r="B22" s="50" t="s">
        <v>405</v>
      </c>
      <c r="C22" s="73">
        <v>450</v>
      </c>
      <c r="D22" s="28"/>
      <c r="E22" s="28"/>
    </row>
    <row r="23" spans="1:5" ht="30.75" customHeight="1" hidden="1">
      <c r="A23" s="51" t="s">
        <v>97</v>
      </c>
      <c r="B23" s="50" t="s">
        <v>212</v>
      </c>
      <c r="C23" s="73">
        <v>0</v>
      </c>
      <c r="D23" s="28"/>
      <c r="E23" s="28"/>
    </row>
    <row r="24" spans="1:5" ht="17.25" customHeight="1">
      <c r="A24" s="51" t="s">
        <v>102</v>
      </c>
      <c r="B24" s="50" t="s">
        <v>196</v>
      </c>
      <c r="C24" s="73">
        <f>C25+C26</f>
        <v>27368.7</v>
      </c>
      <c r="D24" s="28"/>
      <c r="E24" s="28"/>
    </row>
    <row r="25" spans="1:5" ht="17.25" customHeight="1">
      <c r="A25" s="51" t="s">
        <v>176</v>
      </c>
      <c r="B25" s="50" t="s">
        <v>187</v>
      </c>
      <c r="C25" s="73">
        <v>25994.8</v>
      </c>
      <c r="D25" s="28"/>
      <c r="E25" s="28"/>
    </row>
    <row r="26" spans="1:5" ht="20.25" customHeight="1">
      <c r="A26" s="51" t="s">
        <v>103</v>
      </c>
      <c r="B26" s="50" t="s">
        <v>188</v>
      </c>
      <c r="C26" s="73">
        <v>1373.9</v>
      </c>
      <c r="D26" s="28"/>
      <c r="E26" s="28"/>
    </row>
    <row r="27" spans="1:5" ht="15" customHeight="1">
      <c r="A27" s="53" t="s">
        <v>98</v>
      </c>
      <c r="B27" s="54" t="s">
        <v>197</v>
      </c>
      <c r="C27" s="74">
        <f>C28+C30</f>
        <v>16790.8</v>
      </c>
      <c r="D27" s="28"/>
      <c r="E27" s="28"/>
    </row>
    <row r="28" spans="1:5" ht="15">
      <c r="A28" s="52" t="s">
        <v>77</v>
      </c>
      <c r="B28" s="54" t="s">
        <v>189</v>
      </c>
      <c r="C28" s="74">
        <v>3686.1</v>
      </c>
      <c r="D28" s="28"/>
      <c r="E28" s="28"/>
    </row>
    <row r="29" spans="1:5" ht="15" hidden="1">
      <c r="A29" s="52" t="s">
        <v>90</v>
      </c>
      <c r="B29" s="54" t="s">
        <v>8</v>
      </c>
      <c r="C29" s="74"/>
      <c r="D29" s="28"/>
      <c r="E29" s="28"/>
    </row>
    <row r="30" spans="1:5" ht="15">
      <c r="A30" s="52" t="s">
        <v>48</v>
      </c>
      <c r="B30" s="54" t="s">
        <v>190</v>
      </c>
      <c r="C30" s="74">
        <v>13104.7</v>
      </c>
      <c r="D30" s="28"/>
      <c r="E30" s="28"/>
    </row>
    <row r="31" spans="1:5" ht="15">
      <c r="A31" s="53" t="s">
        <v>109</v>
      </c>
      <c r="B31" s="54" t="s">
        <v>198</v>
      </c>
      <c r="C31" s="74">
        <f>C32</f>
        <v>4196</v>
      </c>
      <c r="D31" s="28"/>
      <c r="E31" s="28"/>
    </row>
    <row r="32" spans="1:5" ht="15">
      <c r="A32" s="51" t="s">
        <v>43</v>
      </c>
      <c r="B32" s="46" t="s">
        <v>191</v>
      </c>
      <c r="C32" s="75">
        <v>4196</v>
      </c>
      <c r="D32" s="28"/>
      <c r="E32" s="28"/>
    </row>
    <row r="33" spans="1:5" ht="15">
      <c r="A33" s="51" t="s">
        <v>117</v>
      </c>
      <c r="B33" s="46" t="s">
        <v>199</v>
      </c>
      <c r="C33" s="75">
        <f>C34</f>
        <v>1816.9</v>
      </c>
      <c r="D33" s="28"/>
      <c r="E33" s="28"/>
    </row>
    <row r="34" spans="1:5" ht="15">
      <c r="A34" s="51" t="s">
        <v>119</v>
      </c>
      <c r="B34" s="46" t="s">
        <v>192</v>
      </c>
      <c r="C34" s="75">
        <v>1816.9</v>
      </c>
      <c r="D34" s="28"/>
      <c r="E34" s="28"/>
    </row>
    <row r="35" spans="1:3" ht="60">
      <c r="A35" s="51" t="s">
        <v>124</v>
      </c>
      <c r="B35" s="46" t="s">
        <v>200</v>
      </c>
      <c r="C35" s="75">
        <f>C36</f>
        <v>369.9</v>
      </c>
    </row>
    <row r="36" spans="1:3" ht="30">
      <c r="A36" s="51" t="s">
        <v>128</v>
      </c>
      <c r="B36" s="46" t="s">
        <v>193</v>
      </c>
      <c r="C36" s="75">
        <v>369.9</v>
      </c>
    </row>
    <row r="37" spans="1:3" ht="15">
      <c r="A37" s="52" t="s">
        <v>99</v>
      </c>
      <c r="B37" s="46"/>
      <c r="C37" s="112">
        <f>C13+C19+C27+C31+C33+C35+C24+C23+C21</f>
        <v>62682</v>
      </c>
    </row>
  </sheetData>
  <mergeCells count="3">
    <mergeCell ref="A8:C8"/>
    <mergeCell ref="A9:C9"/>
    <mergeCell ref="B6:C6"/>
  </mergeCells>
  <printOptions/>
  <pageMargins left="1.12" right="0.19" top="0.31" bottom="1" header="0.17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5"/>
  <sheetViews>
    <sheetView zoomScale="110" zoomScaleNormal="110" workbookViewId="0" topLeftCell="A1">
      <selection activeCell="A1" sqref="A1:F275"/>
    </sheetView>
  </sheetViews>
  <sheetFormatPr defaultColWidth="9.00390625" defaultRowHeight="12.75"/>
  <cols>
    <col min="1" max="1" width="49.875" style="30" customWidth="1"/>
    <col min="2" max="2" width="6.625" style="30" customWidth="1"/>
    <col min="3" max="3" width="10.75390625" style="30" customWidth="1"/>
    <col min="4" max="4" width="5.00390625" style="30" customWidth="1"/>
    <col min="5" max="5" width="8.25390625" style="30" customWidth="1"/>
    <col min="6" max="6" width="9.25390625" style="30" customWidth="1"/>
    <col min="7" max="16384" width="9.125" style="30" customWidth="1"/>
  </cols>
  <sheetData>
    <row r="1" spans="1:6" ht="15">
      <c r="A1" s="59"/>
      <c r="B1" s="87" t="s">
        <v>210</v>
      </c>
      <c r="D1" s="88"/>
      <c r="E1" s="87"/>
      <c r="F1" s="88"/>
    </row>
    <row r="2" spans="1:6" ht="15">
      <c r="A2" s="59"/>
      <c r="B2" s="87" t="s">
        <v>177</v>
      </c>
      <c r="D2" s="88"/>
      <c r="E2" s="87"/>
      <c r="F2" s="88"/>
    </row>
    <row r="3" spans="1:6" ht="15">
      <c r="A3" s="59"/>
      <c r="B3" s="87" t="s">
        <v>137</v>
      </c>
      <c r="D3" s="89"/>
      <c r="E3" s="87"/>
      <c r="F3" s="89"/>
    </row>
    <row r="4" spans="1:6" ht="15">
      <c r="A4" s="63"/>
      <c r="B4" s="87" t="s">
        <v>178</v>
      </c>
      <c r="D4" s="89"/>
      <c r="E4" s="87"/>
      <c r="F4" s="89"/>
    </row>
    <row r="5" spans="1:6" ht="15">
      <c r="A5" s="2"/>
      <c r="B5" s="87" t="s">
        <v>218</v>
      </c>
      <c r="D5" s="89"/>
      <c r="E5" s="87"/>
      <c r="F5" s="89"/>
    </row>
    <row r="6" spans="1:6" ht="15">
      <c r="A6" s="2"/>
      <c r="B6" s="109" t="s">
        <v>415</v>
      </c>
      <c r="D6" s="109"/>
      <c r="E6" s="198"/>
      <c r="F6" s="109"/>
    </row>
    <row r="7" spans="1:6" ht="15">
      <c r="A7" s="2"/>
      <c r="B7" s="27"/>
      <c r="C7" s="27"/>
      <c r="D7" s="27"/>
      <c r="E7" s="27"/>
      <c r="F7" s="27"/>
    </row>
    <row r="8" spans="1:6" ht="15">
      <c r="A8" s="203" t="s">
        <v>110</v>
      </c>
      <c r="B8" s="203"/>
      <c r="C8" s="203"/>
      <c r="D8" s="203"/>
      <c r="E8" s="203"/>
      <c r="F8" s="203"/>
    </row>
    <row r="9" spans="1:6" ht="15">
      <c r="A9" s="203" t="s">
        <v>112</v>
      </c>
      <c r="B9" s="203"/>
      <c r="C9" s="203"/>
      <c r="D9" s="203"/>
      <c r="E9" s="203"/>
      <c r="F9" s="203"/>
    </row>
    <row r="10" spans="1:6" ht="15">
      <c r="A10" s="203" t="s">
        <v>201</v>
      </c>
      <c r="B10" s="203"/>
      <c r="C10" s="203"/>
      <c r="D10" s="203"/>
      <c r="E10" s="203"/>
      <c r="F10" s="203"/>
    </row>
    <row r="11" spans="1:6" ht="15">
      <c r="A11" s="203"/>
      <c r="B11" s="203"/>
      <c r="C11" s="203"/>
      <c r="D11" s="203"/>
      <c r="E11" s="203"/>
      <c r="F11" s="203"/>
    </row>
    <row r="12" spans="1:6" ht="15">
      <c r="A12" s="61"/>
      <c r="B12" s="64"/>
      <c r="C12" s="65"/>
      <c r="D12" s="65"/>
      <c r="E12" s="65"/>
      <c r="F12" s="2" t="s">
        <v>179</v>
      </c>
    </row>
    <row r="13" spans="1:6" ht="23.25" customHeight="1">
      <c r="A13" s="104" t="s">
        <v>0</v>
      </c>
      <c r="B13" s="56" t="s">
        <v>181</v>
      </c>
      <c r="C13" s="56" t="s">
        <v>1</v>
      </c>
      <c r="D13" s="56" t="s">
        <v>2</v>
      </c>
      <c r="E13" s="108" t="s">
        <v>94</v>
      </c>
      <c r="F13" s="55" t="s">
        <v>46</v>
      </c>
    </row>
    <row r="14" spans="1:6" ht="14.25" customHeight="1">
      <c r="A14" s="35" t="s">
        <v>3</v>
      </c>
      <c r="B14" s="3"/>
      <c r="C14" s="3"/>
      <c r="D14" s="3"/>
      <c r="E14" s="3"/>
      <c r="F14" s="76">
        <f>F15+F75+F157+F238+F105+F260+F269+F88</f>
        <v>62682</v>
      </c>
    </row>
    <row r="15" spans="1:6" ht="14.25">
      <c r="A15" s="3" t="s">
        <v>4</v>
      </c>
      <c r="B15" s="4" t="s">
        <v>194</v>
      </c>
      <c r="C15" s="4" t="s">
        <v>6</v>
      </c>
      <c r="D15" s="4" t="s">
        <v>7</v>
      </c>
      <c r="E15" s="4" t="s">
        <v>7</v>
      </c>
      <c r="F15" s="76">
        <f>F16+F33+F69+F59+F24</f>
        <v>11498.9</v>
      </c>
    </row>
    <row r="16" spans="1:6" ht="25.5">
      <c r="A16" s="7" t="s">
        <v>88</v>
      </c>
      <c r="B16" s="5" t="s">
        <v>182</v>
      </c>
      <c r="C16" s="5" t="s">
        <v>6</v>
      </c>
      <c r="D16" s="5" t="s">
        <v>7</v>
      </c>
      <c r="E16" s="5" t="s">
        <v>7</v>
      </c>
      <c r="F16" s="77">
        <f>F17</f>
        <v>1383.3999999999999</v>
      </c>
    </row>
    <row r="17" spans="1:6" ht="40.5" customHeight="1">
      <c r="A17" s="38" t="s">
        <v>65</v>
      </c>
      <c r="B17" s="32" t="s">
        <v>182</v>
      </c>
      <c r="C17" s="32" t="s">
        <v>58</v>
      </c>
      <c r="D17" s="32" t="s">
        <v>7</v>
      </c>
      <c r="E17" s="32" t="s">
        <v>7</v>
      </c>
      <c r="F17" s="78">
        <f>F18</f>
        <v>1383.3999999999999</v>
      </c>
    </row>
    <row r="18" spans="1:6" ht="14.25" customHeight="1">
      <c r="A18" s="38" t="s">
        <v>61</v>
      </c>
      <c r="B18" s="32" t="s">
        <v>182</v>
      </c>
      <c r="C18" s="32" t="s">
        <v>60</v>
      </c>
      <c r="D18" s="32" t="s">
        <v>7</v>
      </c>
      <c r="E18" s="32" t="s">
        <v>7</v>
      </c>
      <c r="F18" s="78">
        <f>F19</f>
        <v>1383.3999999999999</v>
      </c>
    </row>
    <row r="19" spans="1:6" ht="14.25" customHeight="1">
      <c r="A19" s="15" t="s">
        <v>62</v>
      </c>
      <c r="B19" s="16" t="s">
        <v>182</v>
      </c>
      <c r="C19" s="16" t="s">
        <v>60</v>
      </c>
      <c r="D19" s="16" t="s">
        <v>63</v>
      </c>
      <c r="E19" s="16" t="s">
        <v>7</v>
      </c>
      <c r="F19" s="79">
        <f>F20</f>
        <v>1383.3999999999999</v>
      </c>
    </row>
    <row r="20" spans="1:6" ht="12.75">
      <c r="A20" s="12" t="s">
        <v>11</v>
      </c>
      <c r="B20" s="11" t="s">
        <v>182</v>
      </c>
      <c r="C20" s="11" t="s">
        <v>60</v>
      </c>
      <c r="D20" s="11" t="s">
        <v>63</v>
      </c>
      <c r="E20" s="11" t="s">
        <v>12</v>
      </c>
      <c r="F20" s="80">
        <f>F21</f>
        <v>1383.3999999999999</v>
      </c>
    </row>
    <row r="21" spans="1:6" ht="12.75">
      <c r="A21" s="12" t="s">
        <v>55</v>
      </c>
      <c r="B21" s="11" t="s">
        <v>182</v>
      </c>
      <c r="C21" s="11" t="s">
        <v>60</v>
      </c>
      <c r="D21" s="11" t="s">
        <v>63</v>
      </c>
      <c r="E21" s="11" t="s">
        <v>13</v>
      </c>
      <c r="F21" s="80">
        <f>F22+F23</f>
        <v>1383.3999999999999</v>
      </c>
    </row>
    <row r="22" spans="1:6" ht="12.75">
      <c r="A22" s="12" t="s">
        <v>14</v>
      </c>
      <c r="B22" s="11" t="s">
        <v>182</v>
      </c>
      <c r="C22" s="11" t="s">
        <v>60</v>
      </c>
      <c r="D22" s="11" t="s">
        <v>63</v>
      </c>
      <c r="E22" s="11" t="s">
        <v>15</v>
      </c>
      <c r="F22" s="80">
        <v>1152.3</v>
      </c>
    </row>
    <row r="23" spans="1:6" ht="12.75">
      <c r="A23" s="12" t="s">
        <v>64</v>
      </c>
      <c r="B23" s="11" t="s">
        <v>182</v>
      </c>
      <c r="C23" s="11" t="s">
        <v>60</v>
      </c>
      <c r="D23" s="11" t="s">
        <v>63</v>
      </c>
      <c r="E23" s="11" t="s">
        <v>16</v>
      </c>
      <c r="F23" s="80">
        <v>231.1</v>
      </c>
    </row>
    <row r="24" spans="1:6" ht="38.25">
      <c r="A24" s="165" t="s">
        <v>337</v>
      </c>
      <c r="B24" s="10" t="s">
        <v>336</v>
      </c>
      <c r="C24" s="10" t="s">
        <v>6</v>
      </c>
      <c r="D24" s="10" t="s">
        <v>7</v>
      </c>
      <c r="E24" s="10" t="s">
        <v>7</v>
      </c>
      <c r="F24" s="77">
        <f aca="true" t="shared" si="0" ref="F24:F29">F25</f>
        <v>291.9</v>
      </c>
    </row>
    <row r="25" spans="1:6" ht="40.5">
      <c r="A25" s="25" t="s">
        <v>65</v>
      </c>
      <c r="B25" s="23" t="s">
        <v>336</v>
      </c>
      <c r="C25" s="23" t="s">
        <v>58</v>
      </c>
      <c r="D25" s="23" t="s">
        <v>7</v>
      </c>
      <c r="E25" s="23" t="s">
        <v>7</v>
      </c>
      <c r="F25" s="78">
        <f t="shared" si="0"/>
        <v>291.9</v>
      </c>
    </row>
    <row r="26" spans="1:6" ht="28.5" customHeight="1">
      <c r="A26" s="107" t="s">
        <v>338</v>
      </c>
      <c r="B26" s="23" t="s">
        <v>336</v>
      </c>
      <c r="C26" s="23" t="s">
        <v>339</v>
      </c>
      <c r="D26" s="23" t="s">
        <v>7</v>
      </c>
      <c r="E26" s="23" t="s">
        <v>7</v>
      </c>
      <c r="F26" s="78">
        <f t="shared" si="0"/>
        <v>291.9</v>
      </c>
    </row>
    <row r="27" spans="1:6" ht="27">
      <c r="A27" s="107" t="s">
        <v>341</v>
      </c>
      <c r="B27" s="23" t="s">
        <v>336</v>
      </c>
      <c r="C27" s="23" t="s">
        <v>340</v>
      </c>
      <c r="D27" s="23" t="s">
        <v>7</v>
      </c>
      <c r="E27" s="23" t="s">
        <v>7</v>
      </c>
      <c r="F27" s="78">
        <f t="shared" si="0"/>
        <v>291.9</v>
      </c>
    </row>
    <row r="28" spans="1:6" ht="12.75">
      <c r="A28" s="15" t="s">
        <v>62</v>
      </c>
      <c r="B28" s="16" t="s">
        <v>336</v>
      </c>
      <c r="C28" s="16" t="s">
        <v>340</v>
      </c>
      <c r="D28" s="16" t="s">
        <v>63</v>
      </c>
      <c r="E28" s="16" t="s">
        <v>7</v>
      </c>
      <c r="F28" s="79">
        <f t="shared" si="0"/>
        <v>291.9</v>
      </c>
    </row>
    <row r="29" spans="1:6" ht="12.75">
      <c r="A29" s="12" t="s">
        <v>11</v>
      </c>
      <c r="B29" s="11" t="s">
        <v>336</v>
      </c>
      <c r="C29" s="11" t="s">
        <v>340</v>
      </c>
      <c r="D29" s="11" t="s">
        <v>63</v>
      </c>
      <c r="E29" s="11" t="s">
        <v>12</v>
      </c>
      <c r="F29" s="80">
        <f t="shared" si="0"/>
        <v>291.9</v>
      </c>
    </row>
    <row r="30" spans="1:6" ht="12.75">
      <c r="A30" s="12" t="s">
        <v>55</v>
      </c>
      <c r="B30" s="11" t="s">
        <v>336</v>
      </c>
      <c r="C30" s="11" t="s">
        <v>340</v>
      </c>
      <c r="D30" s="11" t="s">
        <v>63</v>
      </c>
      <c r="E30" s="11" t="s">
        <v>13</v>
      </c>
      <c r="F30" s="80">
        <f>F31+F32</f>
        <v>291.9</v>
      </c>
    </row>
    <row r="31" spans="1:6" ht="12.75">
      <c r="A31" s="12" t="s">
        <v>14</v>
      </c>
      <c r="B31" s="11" t="s">
        <v>336</v>
      </c>
      <c r="C31" s="11" t="s">
        <v>340</v>
      </c>
      <c r="D31" s="11" t="s">
        <v>63</v>
      </c>
      <c r="E31" s="11" t="s">
        <v>15</v>
      </c>
      <c r="F31" s="80">
        <v>224.2</v>
      </c>
    </row>
    <row r="32" spans="1:6" ht="12.75">
      <c r="A32" s="12" t="s">
        <v>64</v>
      </c>
      <c r="B32" s="11" t="s">
        <v>336</v>
      </c>
      <c r="C32" s="11" t="s">
        <v>340</v>
      </c>
      <c r="D32" s="11" t="s">
        <v>63</v>
      </c>
      <c r="E32" s="11" t="s">
        <v>16</v>
      </c>
      <c r="F32" s="80">
        <v>67.7</v>
      </c>
    </row>
    <row r="33" spans="1:6" ht="39.75" customHeight="1">
      <c r="A33" s="9" t="s">
        <v>66</v>
      </c>
      <c r="B33" s="10" t="s">
        <v>183</v>
      </c>
      <c r="C33" s="10" t="s">
        <v>21</v>
      </c>
      <c r="D33" s="10" t="s">
        <v>7</v>
      </c>
      <c r="E33" s="10" t="s">
        <v>7</v>
      </c>
      <c r="F33" s="77">
        <f>F34</f>
        <v>8832.1</v>
      </c>
    </row>
    <row r="34" spans="1:6" ht="15.75" customHeight="1">
      <c r="A34" s="69" t="s">
        <v>22</v>
      </c>
      <c r="B34" s="23" t="s">
        <v>183</v>
      </c>
      <c r="C34" s="23" t="s">
        <v>59</v>
      </c>
      <c r="D34" s="23" t="s">
        <v>7</v>
      </c>
      <c r="E34" s="23" t="s">
        <v>7</v>
      </c>
      <c r="F34" s="78">
        <f>F35+F51</f>
        <v>8832.1</v>
      </c>
    </row>
    <row r="35" spans="1:6" ht="13.5">
      <c r="A35" s="25" t="s">
        <v>17</v>
      </c>
      <c r="B35" s="23" t="s">
        <v>183</v>
      </c>
      <c r="C35" s="23" t="s">
        <v>67</v>
      </c>
      <c r="D35" s="23" t="s">
        <v>7</v>
      </c>
      <c r="E35" s="23" t="s">
        <v>7</v>
      </c>
      <c r="F35" s="78">
        <f>F36</f>
        <v>8832.1</v>
      </c>
    </row>
    <row r="36" spans="1:6" ht="16.5" customHeight="1">
      <c r="A36" s="15" t="s">
        <v>62</v>
      </c>
      <c r="B36" s="16" t="s">
        <v>183</v>
      </c>
      <c r="C36" s="16" t="s">
        <v>67</v>
      </c>
      <c r="D36" s="16" t="s">
        <v>63</v>
      </c>
      <c r="E36" s="16" t="s">
        <v>7</v>
      </c>
      <c r="F36" s="79">
        <f>F37+F48</f>
        <v>8832.1</v>
      </c>
    </row>
    <row r="37" spans="1:6" ht="12.75">
      <c r="A37" s="12" t="s">
        <v>11</v>
      </c>
      <c r="B37" s="11" t="s">
        <v>183</v>
      </c>
      <c r="C37" s="11" t="s">
        <v>67</v>
      </c>
      <c r="D37" s="11" t="s">
        <v>63</v>
      </c>
      <c r="E37" s="11" t="s">
        <v>12</v>
      </c>
      <c r="F37" s="80">
        <f>F38+F41+F47</f>
        <v>8145.400000000001</v>
      </c>
    </row>
    <row r="38" spans="1:6" ht="12.75">
      <c r="A38" s="12" t="s">
        <v>55</v>
      </c>
      <c r="B38" s="11" t="s">
        <v>183</v>
      </c>
      <c r="C38" s="11" t="s">
        <v>67</v>
      </c>
      <c r="D38" s="11" t="s">
        <v>63</v>
      </c>
      <c r="E38" s="11" t="s">
        <v>13</v>
      </c>
      <c r="F38" s="80">
        <f>F39+F40</f>
        <v>6294.5</v>
      </c>
    </row>
    <row r="39" spans="1:6" ht="12.75">
      <c r="A39" s="12" t="s">
        <v>14</v>
      </c>
      <c r="B39" s="11" t="s">
        <v>183</v>
      </c>
      <c r="C39" s="11" t="s">
        <v>67</v>
      </c>
      <c r="D39" s="11" t="s">
        <v>63</v>
      </c>
      <c r="E39" s="11" t="s">
        <v>15</v>
      </c>
      <c r="F39" s="80">
        <v>4834.5</v>
      </c>
    </row>
    <row r="40" spans="1:6" ht="12.75">
      <c r="A40" s="12" t="s">
        <v>64</v>
      </c>
      <c r="B40" s="11" t="s">
        <v>183</v>
      </c>
      <c r="C40" s="11" t="s">
        <v>67</v>
      </c>
      <c r="D40" s="11" t="s">
        <v>63</v>
      </c>
      <c r="E40" s="11" t="s">
        <v>16</v>
      </c>
      <c r="F40" s="80">
        <v>1460</v>
      </c>
    </row>
    <row r="41" spans="1:6" ht="12.75">
      <c r="A41" s="12" t="s">
        <v>68</v>
      </c>
      <c r="B41" s="11" t="s">
        <v>183</v>
      </c>
      <c r="C41" s="11" t="s">
        <v>67</v>
      </c>
      <c r="D41" s="11" t="s">
        <v>63</v>
      </c>
      <c r="E41" s="11" t="s">
        <v>18</v>
      </c>
      <c r="F41" s="80">
        <f>F42+F43+F44+F45+F46</f>
        <v>1820.1</v>
      </c>
    </row>
    <row r="42" spans="1:6" ht="12.75">
      <c r="A42" s="12" t="s">
        <v>23</v>
      </c>
      <c r="B42" s="11" t="s">
        <v>183</v>
      </c>
      <c r="C42" s="11" t="s">
        <v>67</v>
      </c>
      <c r="D42" s="11" t="s">
        <v>63</v>
      </c>
      <c r="E42" s="11" t="s">
        <v>24</v>
      </c>
      <c r="F42" s="80">
        <v>133.8</v>
      </c>
    </row>
    <row r="43" spans="1:6" ht="12.75">
      <c r="A43" s="12" t="s">
        <v>19</v>
      </c>
      <c r="B43" s="11" t="s">
        <v>183</v>
      </c>
      <c r="C43" s="11" t="s">
        <v>67</v>
      </c>
      <c r="D43" s="11" t="s">
        <v>63</v>
      </c>
      <c r="E43" s="11" t="s">
        <v>20</v>
      </c>
      <c r="F43" s="80">
        <v>50</v>
      </c>
    </row>
    <row r="44" spans="1:6" ht="12.75">
      <c r="A44" s="12" t="s">
        <v>25</v>
      </c>
      <c r="B44" s="11" t="s">
        <v>183</v>
      </c>
      <c r="C44" s="11" t="s">
        <v>67</v>
      </c>
      <c r="D44" s="11" t="s">
        <v>63</v>
      </c>
      <c r="E44" s="11" t="s">
        <v>26</v>
      </c>
      <c r="F44" s="80">
        <f>26.5+20</f>
        <v>46.5</v>
      </c>
    </row>
    <row r="45" spans="1:6" ht="12.75">
      <c r="A45" s="12" t="s">
        <v>69</v>
      </c>
      <c r="B45" s="11" t="s">
        <v>183</v>
      </c>
      <c r="C45" s="11" t="s">
        <v>67</v>
      </c>
      <c r="D45" s="11" t="s">
        <v>63</v>
      </c>
      <c r="E45" s="11" t="s">
        <v>27</v>
      </c>
      <c r="F45" s="80">
        <v>292</v>
      </c>
    </row>
    <row r="46" spans="1:6" ht="12.75">
      <c r="A46" s="12" t="s">
        <v>57</v>
      </c>
      <c r="B46" s="11" t="s">
        <v>183</v>
      </c>
      <c r="C46" s="11" t="s">
        <v>67</v>
      </c>
      <c r="D46" s="11" t="s">
        <v>63</v>
      </c>
      <c r="E46" s="11" t="s">
        <v>28</v>
      </c>
      <c r="F46" s="80">
        <v>1297.8</v>
      </c>
    </row>
    <row r="47" spans="1:6" ht="12.75">
      <c r="A47" s="13" t="s">
        <v>29</v>
      </c>
      <c r="B47" s="11" t="s">
        <v>183</v>
      </c>
      <c r="C47" s="11" t="s">
        <v>67</v>
      </c>
      <c r="D47" s="11" t="s">
        <v>63</v>
      </c>
      <c r="E47" s="11" t="s">
        <v>30</v>
      </c>
      <c r="F47" s="80">
        <v>30.8</v>
      </c>
    </row>
    <row r="48" spans="1:6" ht="12.75">
      <c r="A48" s="12" t="s">
        <v>31</v>
      </c>
      <c r="B48" s="11" t="s">
        <v>183</v>
      </c>
      <c r="C48" s="11" t="s">
        <v>67</v>
      </c>
      <c r="D48" s="11" t="s">
        <v>63</v>
      </c>
      <c r="E48" s="11" t="s">
        <v>32</v>
      </c>
      <c r="F48" s="80">
        <f>F49+F50</f>
        <v>686.6999999999999</v>
      </c>
    </row>
    <row r="49" spans="1:6" ht="12.75">
      <c r="A49" s="12" t="s">
        <v>33</v>
      </c>
      <c r="B49" s="11" t="s">
        <v>183</v>
      </c>
      <c r="C49" s="11" t="s">
        <v>67</v>
      </c>
      <c r="D49" s="11" t="s">
        <v>63</v>
      </c>
      <c r="E49" s="11" t="s">
        <v>34</v>
      </c>
      <c r="F49" s="80">
        <v>87.8</v>
      </c>
    </row>
    <row r="50" spans="1:6" ht="12.75">
      <c r="A50" s="12" t="s">
        <v>35</v>
      </c>
      <c r="B50" s="11" t="s">
        <v>183</v>
      </c>
      <c r="C50" s="11" t="s">
        <v>67</v>
      </c>
      <c r="D50" s="11" t="s">
        <v>63</v>
      </c>
      <c r="E50" s="11" t="s">
        <v>36</v>
      </c>
      <c r="F50" s="80">
        <v>598.9</v>
      </c>
    </row>
    <row r="51" spans="1:6" ht="54" hidden="1">
      <c r="A51" s="25" t="s">
        <v>113</v>
      </c>
      <c r="B51" s="23" t="s">
        <v>5</v>
      </c>
      <c r="C51" s="23" t="s">
        <v>114</v>
      </c>
      <c r="D51" s="23" t="s">
        <v>7</v>
      </c>
      <c r="E51" s="23" t="s">
        <v>7</v>
      </c>
      <c r="F51" s="78">
        <f>F52</f>
        <v>0</v>
      </c>
    </row>
    <row r="52" spans="1:6" ht="12.75" hidden="1">
      <c r="A52" s="15" t="s">
        <v>62</v>
      </c>
      <c r="B52" s="16" t="s">
        <v>5</v>
      </c>
      <c r="C52" s="16" t="s">
        <v>114</v>
      </c>
      <c r="D52" s="16" t="s">
        <v>63</v>
      </c>
      <c r="E52" s="16" t="s">
        <v>7</v>
      </c>
      <c r="F52" s="79">
        <f>F53+F57</f>
        <v>0</v>
      </c>
    </row>
    <row r="53" spans="1:6" ht="16.5" customHeight="1" hidden="1">
      <c r="A53" s="12" t="s">
        <v>11</v>
      </c>
      <c r="B53" s="11" t="s">
        <v>5</v>
      </c>
      <c r="C53" s="11" t="s">
        <v>114</v>
      </c>
      <c r="D53" s="11" t="s">
        <v>63</v>
      </c>
      <c r="E53" s="11" t="s">
        <v>12</v>
      </c>
      <c r="F53" s="80">
        <f>F54</f>
        <v>0</v>
      </c>
    </row>
    <row r="54" spans="1:6" ht="12.75" hidden="1">
      <c r="A54" s="12" t="s">
        <v>55</v>
      </c>
      <c r="B54" s="11" t="s">
        <v>5</v>
      </c>
      <c r="C54" s="11" t="s">
        <v>114</v>
      </c>
      <c r="D54" s="11" t="s">
        <v>63</v>
      </c>
      <c r="E54" s="11" t="s">
        <v>13</v>
      </c>
      <c r="F54" s="80">
        <f>F55+F56</f>
        <v>0</v>
      </c>
    </row>
    <row r="55" spans="1:6" ht="12.75" hidden="1">
      <c r="A55" s="12" t="s">
        <v>14</v>
      </c>
      <c r="B55" s="11" t="s">
        <v>5</v>
      </c>
      <c r="C55" s="11" t="s">
        <v>114</v>
      </c>
      <c r="D55" s="11" t="s">
        <v>63</v>
      </c>
      <c r="E55" s="11" t="s">
        <v>15</v>
      </c>
      <c r="F55" s="80"/>
    </row>
    <row r="56" spans="1:6" ht="12.75" hidden="1">
      <c r="A56" s="12" t="s">
        <v>64</v>
      </c>
      <c r="B56" s="11" t="s">
        <v>5</v>
      </c>
      <c r="C56" s="11" t="s">
        <v>114</v>
      </c>
      <c r="D56" s="11" t="s">
        <v>63</v>
      </c>
      <c r="E56" s="11" t="s">
        <v>16</v>
      </c>
      <c r="F56" s="80"/>
    </row>
    <row r="57" spans="1:6" ht="12.75" hidden="1">
      <c r="A57" s="12" t="s">
        <v>31</v>
      </c>
      <c r="B57" s="11" t="s">
        <v>5</v>
      </c>
      <c r="C57" s="11" t="s">
        <v>114</v>
      </c>
      <c r="D57" s="11" t="s">
        <v>63</v>
      </c>
      <c r="E57" s="11" t="s">
        <v>32</v>
      </c>
      <c r="F57" s="80">
        <f>F58</f>
        <v>0</v>
      </c>
    </row>
    <row r="58" spans="1:6" ht="12.75" hidden="1">
      <c r="A58" s="12" t="s">
        <v>35</v>
      </c>
      <c r="B58" s="11" t="s">
        <v>5</v>
      </c>
      <c r="C58" s="11" t="s">
        <v>114</v>
      </c>
      <c r="D58" s="11" t="s">
        <v>63</v>
      </c>
      <c r="E58" s="11" t="s">
        <v>36</v>
      </c>
      <c r="F58" s="80"/>
    </row>
    <row r="59" spans="1:6" ht="12.75" hidden="1">
      <c r="A59" s="9" t="s">
        <v>135</v>
      </c>
      <c r="B59" s="10" t="s">
        <v>184</v>
      </c>
      <c r="C59" s="10" t="s">
        <v>21</v>
      </c>
      <c r="D59" s="10" t="s">
        <v>7</v>
      </c>
      <c r="E59" s="10" t="s">
        <v>7</v>
      </c>
      <c r="F59" s="77">
        <f>F60</f>
        <v>0</v>
      </c>
    </row>
    <row r="60" spans="1:6" ht="13.5" hidden="1">
      <c r="A60" s="25" t="s">
        <v>129</v>
      </c>
      <c r="B60" s="23" t="s">
        <v>184</v>
      </c>
      <c r="C60" s="23" t="s">
        <v>130</v>
      </c>
      <c r="D60" s="23" t="s">
        <v>7</v>
      </c>
      <c r="E60" s="23" t="s">
        <v>7</v>
      </c>
      <c r="F60" s="78">
        <f>F61+F65</f>
        <v>0</v>
      </c>
    </row>
    <row r="61" spans="1:6" ht="27" hidden="1">
      <c r="A61" s="25" t="s">
        <v>132</v>
      </c>
      <c r="B61" s="23" t="s">
        <v>184</v>
      </c>
      <c r="C61" s="23" t="s">
        <v>131</v>
      </c>
      <c r="D61" s="23" t="s">
        <v>7</v>
      </c>
      <c r="E61" s="23" t="s">
        <v>7</v>
      </c>
      <c r="F61" s="78">
        <f>F62</f>
        <v>0</v>
      </c>
    </row>
    <row r="62" spans="1:6" ht="12.75" hidden="1">
      <c r="A62" s="15" t="s">
        <v>62</v>
      </c>
      <c r="B62" s="16" t="s">
        <v>184</v>
      </c>
      <c r="C62" s="16" t="s">
        <v>131</v>
      </c>
      <c r="D62" s="16" t="s">
        <v>63</v>
      </c>
      <c r="E62" s="16" t="s">
        <v>7</v>
      </c>
      <c r="F62" s="79">
        <f>F63</f>
        <v>0</v>
      </c>
    </row>
    <row r="63" spans="1:6" ht="12.75" hidden="1">
      <c r="A63" s="12" t="s">
        <v>11</v>
      </c>
      <c r="B63" s="11" t="s">
        <v>184</v>
      </c>
      <c r="C63" s="11" t="s">
        <v>131</v>
      </c>
      <c r="D63" s="11" t="s">
        <v>63</v>
      </c>
      <c r="E63" s="20">
        <v>200</v>
      </c>
      <c r="F63" s="80">
        <f>F64</f>
        <v>0</v>
      </c>
    </row>
    <row r="64" spans="1:6" ht="12.75" hidden="1">
      <c r="A64" s="12" t="s">
        <v>29</v>
      </c>
      <c r="B64" s="11" t="s">
        <v>184</v>
      </c>
      <c r="C64" s="11" t="s">
        <v>131</v>
      </c>
      <c r="D64" s="11" t="s">
        <v>63</v>
      </c>
      <c r="E64" s="20">
        <v>290</v>
      </c>
      <c r="F64" s="80"/>
    </row>
    <row r="65" spans="1:6" ht="13.5" hidden="1">
      <c r="A65" s="25" t="s">
        <v>134</v>
      </c>
      <c r="B65" s="23" t="s">
        <v>184</v>
      </c>
      <c r="C65" s="23" t="s">
        <v>133</v>
      </c>
      <c r="D65" s="23" t="s">
        <v>7</v>
      </c>
      <c r="E65" s="23" t="s">
        <v>7</v>
      </c>
      <c r="F65" s="78">
        <f>F66</f>
        <v>0</v>
      </c>
    </row>
    <row r="66" spans="1:6" ht="12.75" hidden="1">
      <c r="A66" s="15" t="s">
        <v>62</v>
      </c>
      <c r="B66" s="16" t="s">
        <v>184</v>
      </c>
      <c r="C66" s="16" t="s">
        <v>133</v>
      </c>
      <c r="D66" s="16" t="s">
        <v>63</v>
      </c>
      <c r="E66" s="16" t="s">
        <v>7</v>
      </c>
      <c r="F66" s="79">
        <f>F67</f>
        <v>0</v>
      </c>
    </row>
    <row r="67" spans="1:6" ht="12.75" hidden="1">
      <c r="A67" s="12" t="s">
        <v>11</v>
      </c>
      <c r="B67" s="11" t="s">
        <v>184</v>
      </c>
      <c r="C67" s="11" t="s">
        <v>133</v>
      </c>
      <c r="D67" s="11" t="s">
        <v>63</v>
      </c>
      <c r="E67" s="20">
        <v>200</v>
      </c>
      <c r="F67" s="80">
        <f>F68</f>
        <v>0</v>
      </c>
    </row>
    <row r="68" spans="1:6" ht="12.75" hidden="1">
      <c r="A68" s="12" t="s">
        <v>29</v>
      </c>
      <c r="B68" s="11" t="s">
        <v>184</v>
      </c>
      <c r="C68" s="11" t="s">
        <v>133</v>
      </c>
      <c r="D68" s="11" t="s">
        <v>63</v>
      </c>
      <c r="E68" s="20">
        <v>290</v>
      </c>
      <c r="F68" s="80"/>
    </row>
    <row r="69" spans="1:6" ht="14.25">
      <c r="A69" s="18" t="s">
        <v>37</v>
      </c>
      <c r="B69" s="10" t="s">
        <v>185</v>
      </c>
      <c r="C69" s="10" t="s">
        <v>21</v>
      </c>
      <c r="D69" s="10" t="s">
        <v>7</v>
      </c>
      <c r="E69" s="10" t="s">
        <v>7</v>
      </c>
      <c r="F69" s="77">
        <f>F70</f>
        <v>991.5</v>
      </c>
    </row>
    <row r="70" spans="1:6" ht="13.5">
      <c r="A70" s="25" t="s">
        <v>37</v>
      </c>
      <c r="B70" s="23" t="s">
        <v>185</v>
      </c>
      <c r="C70" s="23" t="s">
        <v>38</v>
      </c>
      <c r="D70" s="23" t="s">
        <v>7</v>
      </c>
      <c r="E70" s="23" t="s">
        <v>7</v>
      </c>
      <c r="F70" s="78">
        <f>F71</f>
        <v>991.5</v>
      </c>
    </row>
    <row r="71" spans="1:6" ht="13.5">
      <c r="A71" s="25" t="s">
        <v>83</v>
      </c>
      <c r="B71" s="23" t="s">
        <v>185</v>
      </c>
      <c r="C71" s="23" t="s">
        <v>78</v>
      </c>
      <c r="D71" s="23" t="s">
        <v>7</v>
      </c>
      <c r="E71" s="23" t="s">
        <v>7</v>
      </c>
      <c r="F71" s="78">
        <f>F72</f>
        <v>991.5</v>
      </c>
    </row>
    <row r="72" spans="1:6" ht="12.75">
      <c r="A72" s="15" t="s">
        <v>29</v>
      </c>
      <c r="B72" s="16" t="s">
        <v>185</v>
      </c>
      <c r="C72" s="16" t="s">
        <v>78</v>
      </c>
      <c r="D72" s="16" t="s">
        <v>70</v>
      </c>
      <c r="E72" s="16" t="s">
        <v>7</v>
      </c>
      <c r="F72" s="79">
        <f>F73</f>
        <v>991.5</v>
      </c>
    </row>
    <row r="73" spans="1:6" ht="12.75">
      <c r="A73" s="12" t="s">
        <v>11</v>
      </c>
      <c r="B73" s="11" t="s">
        <v>185</v>
      </c>
      <c r="C73" s="11" t="s">
        <v>78</v>
      </c>
      <c r="D73" s="11" t="s">
        <v>70</v>
      </c>
      <c r="E73" s="20">
        <v>200</v>
      </c>
      <c r="F73" s="80">
        <f>F74</f>
        <v>991.5</v>
      </c>
    </row>
    <row r="74" spans="1:6" ht="12.75">
      <c r="A74" s="12" t="s">
        <v>29</v>
      </c>
      <c r="B74" s="11" t="s">
        <v>185</v>
      </c>
      <c r="C74" s="11" t="s">
        <v>78</v>
      </c>
      <c r="D74" s="11" t="s">
        <v>70</v>
      </c>
      <c r="E74" s="20">
        <v>290</v>
      </c>
      <c r="F74" s="80">
        <f>1131.2+534.8+198.5-873</f>
        <v>991.5</v>
      </c>
    </row>
    <row r="75" spans="1:6" ht="14.25">
      <c r="A75" s="66" t="s">
        <v>96</v>
      </c>
      <c r="B75" s="21" t="s">
        <v>195</v>
      </c>
      <c r="C75" s="21" t="s">
        <v>40</v>
      </c>
      <c r="D75" s="21" t="s">
        <v>7</v>
      </c>
      <c r="E75" s="21" t="s">
        <v>7</v>
      </c>
      <c r="F75" s="76">
        <f>F76</f>
        <v>190.8</v>
      </c>
    </row>
    <row r="76" spans="1:6" ht="12.75">
      <c r="A76" s="14" t="s">
        <v>47</v>
      </c>
      <c r="B76" s="10" t="s">
        <v>186</v>
      </c>
      <c r="C76" s="71" t="s">
        <v>21</v>
      </c>
      <c r="D76" s="71" t="s">
        <v>7</v>
      </c>
      <c r="E76" s="71" t="s">
        <v>7</v>
      </c>
      <c r="F76" s="77">
        <f>F77</f>
        <v>190.8</v>
      </c>
    </row>
    <row r="77" spans="1:6" ht="15" customHeight="1">
      <c r="A77" s="25" t="s">
        <v>9</v>
      </c>
      <c r="B77" s="23" t="s">
        <v>186</v>
      </c>
      <c r="C77" s="24" t="s">
        <v>10</v>
      </c>
      <c r="D77" s="24" t="s">
        <v>7</v>
      </c>
      <c r="E77" s="24" t="s">
        <v>7</v>
      </c>
      <c r="F77" s="78">
        <f>F78</f>
        <v>190.8</v>
      </c>
    </row>
    <row r="78" spans="1:6" ht="27" customHeight="1">
      <c r="A78" s="25" t="s">
        <v>71</v>
      </c>
      <c r="B78" s="23" t="s">
        <v>186</v>
      </c>
      <c r="C78" s="23" t="s">
        <v>50</v>
      </c>
      <c r="D78" s="24" t="s">
        <v>7</v>
      </c>
      <c r="E78" s="24" t="s">
        <v>7</v>
      </c>
      <c r="F78" s="78">
        <f>F79</f>
        <v>190.8</v>
      </c>
    </row>
    <row r="79" spans="1:6" ht="14.25" customHeight="1">
      <c r="A79" s="17" t="s">
        <v>62</v>
      </c>
      <c r="B79" s="16" t="s">
        <v>186</v>
      </c>
      <c r="C79" s="16" t="s">
        <v>50</v>
      </c>
      <c r="D79" s="39" t="s">
        <v>63</v>
      </c>
      <c r="E79" s="39" t="s">
        <v>7</v>
      </c>
      <c r="F79" s="79">
        <f>F80+F86</f>
        <v>190.8</v>
      </c>
    </row>
    <row r="80" spans="1:6" ht="15.75">
      <c r="A80" s="1" t="s">
        <v>11</v>
      </c>
      <c r="B80" s="11" t="s">
        <v>186</v>
      </c>
      <c r="C80" s="11" t="s">
        <v>50</v>
      </c>
      <c r="D80" s="37" t="s">
        <v>63</v>
      </c>
      <c r="E80" s="37" t="s">
        <v>12</v>
      </c>
      <c r="F80" s="80">
        <f>F81+F84</f>
        <v>190.60000000000002</v>
      </c>
    </row>
    <row r="81" spans="1:6" ht="12.75">
      <c r="A81" s="12" t="s">
        <v>55</v>
      </c>
      <c r="B81" s="11" t="s">
        <v>186</v>
      </c>
      <c r="C81" s="11" t="s">
        <v>50</v>
      </c>
      <c r="D81" s="37" t="s">
        <v>63</v>
      </c>
      <c r="E81" s="37" t="s">
        <v>13</v>
      </c>
      <c r="F81" s="80">
        <f>F82+F83</f>
        <v>190.60000000000002</v>
      </c>
    </row>
    <row r="82" spans="1:6" ht="12.75">
      <c r="A82" s="12" t="s">
        <v>14</v>
      </c>
      <c r="B82" s="11" t="s">
        <v>186</v>
      </c>
      <c r="C82" s="11" t="s">
        <v>50</v>
      </c>
      <c r="D82" s="37" t="s">
        <v>63</v>
      </c>
      <c r="E82" s="37" t="s">
        <v>15</v>
      </c>
      <c r="F82" s="80">
        <v>146.4</v>
      </c>
    </row>
    <row r="83" spans="1:6" ht="12.75">
      <c r="A83" s="12" t="s">
        <v>64</v>
      </c>
      <c r="B83" s="11" t="s">
        <v>186</v>
      </c>
      <c r="C83" s="11" t="s">
        <v>50</v>
      </c>
      <c r="D83" s="37" t="s">
        <v>63</v>
      </c>
      <c r="E83" s="37" t="s">
        <v>16</v>
      </c>
      <c r="F83" s="80">
        <v>44.2</v>
      </c>
    </row>
    <row r="84" spans="1:6" ht="12.75" hidden="1">
      <c r="A84" s="12" t="s">
        <v>68</v>
      </c>
      <c r="B84" s="11" t="s">
        <v>186</v>
      </c>
      <c r="C84" s="11" t="s">
        <v>50</v>
      </c>
      <c r="D84" s="37" t="s">
        <v>63</v>
      </c>
      <c r="E84" s="37" t="s">
        <v>18</v>
      </c>
      <c r="F84" s="13">
        <f>F85</f>
        <v>0</v>
      </c>
    </row>
    <row r="85" spans="1:6" ht="12.75" hidden="1">
      <c r="A85" s="12" t="s">
        <v>57</v>
      </c>
      <c r="B85" s="11" t="s">
        <v>186</v>
      </c>
      <c r="C85" s="11" t="s">
        <v>50</v>
      </c>
      <c r="D85" s="37" t="s">
        <v>63</v>
      </c>
      <c r="E85" s="37" t="s">
        <v>28</v>
      </c>
      <c r="F85" s="13"/>
    </row>
    <row r="86" spans="1:6" ht="12.75">
      <c r="A86" s="12" t="s">
        <v>31</v>
      </c>
      <c r="B86" s="11" t="s">
        <v>186</v>
      </c>
      <c r="C86" s="11" t="s">
        <v>50</v>
      </c>
      <c r="D86" s="37" t="s">
        <v>63</v>
      </c>
      <c r="E86" s="37" t="s">
        <v>32</v>
      </c>
      <c r="F86" s="80">
        <f>F87</f>
        <v>0.2</v>
      </c>
    </row>
    <row r="87" spans="1:6" ht="12.75">
      <c r="A87" s="26" t="s">
        <v>35</v>
      </c>
      <c r="B87" s="11" t="s">
        <v>186</v>
      </c>
      <c r="C87" s="37" t="s">
        <v>50</v>
      </c>
      <c r="D87" s="37" t="s">
        <v>63</v>
      </c>
      <c r="E87" s="37" t="s">
        <v>36</v>
      </c>
      <c r="F87" s="80">
        <v>0.2</v>
      </c>
    </row>
    <row r="88" spans="1:6" ht="28.5">
      <c r="A88" s="66" t="s">
        <v>202</v>
      </c>
      <c r="B88" s="19" t="s">
        <v>211</v>
      </c>
      <c r="C88" s="21" t="s">
        <v>21</v>
      </c>
      <c r="D88" s="21" t="s">
        <v>7</v>
      </c>
      <c r="E88" s="21" t="s">
        <v>7</v>
      </c>
      <c r="F88" s="76">
        <f>F97+F89</f>
        <v>450</v>
      </c>
    </row>
    <row r="89" spans="1:6" ht="27">
      <c r="A89" s="190" t="s">
        <v>404</v>
      </c>
      <c r="B89" s="10" t="s">
        <v>405</v>
      </c>
      <c r="C89" s="192" t="s">
        <v>406</v>
      </c>
      <c r="D89" s="37" t="s">
        <v>7</v>
      </c>
      <c r="E89" s="37" t="s">
        <v>7</v>
      </c>
      <c r="F89" s="193">
        <f>F90+F93</f>
        <v>450</v>
      </c>
    </row>
    <row r="90" spans="1:6" ht="12.75">
      <c r="A90" s="17" t="s">
        <v>11</v>
      </c>
      <c r="B90" s="16" t="s">
        <v>405</v>
      </c>
      <c r="C90" s="39" t="s">
        <v>406</v>
      </c>
      <c r="D90" s="39" t="s">
        <v>63</v>
      </c>
      <c r="E90" s="39" t="s">
        <v>12</v>
      </c>
      <c r="F90" s="79">
        <f>F92</f>
        <v>100</v>
      </c>
    </row>
    <row r="91" spans="1:6" ht="12.75">
      <c r="A91" s="194" t="s">
        <v>56</v>
      </c>
      <c r="B91" s="16" t="s">
        <v>405</v>
      </c>
      <c r="C91" s="39" t="s">
        <v>406</v>
      </c>
      <c r="D91" s="39" t="s">
        <v>63</v>
      </c>
      <c r="E91" s="39" t="s">
        <v>18</v>
      </c>
      <c r="F91" s="79">
        <f>F92</f>
        <v>100</v>
      </c>
    </row>
    <row r="92" spans="1:6" ht="15">
      <c r="A92" s="12" t="s">
        <v>57</v>
      </c>
      <c r="B92" s="191" t="s">
        <v>405</v>
      </c>
      <c r="C92" s="39" t="s">
        <v>406</v>
      </c>
      <c r="D92" s="39" t="s">
        <v>63</v>
      </c>
      <c r="E92" s="39" t="s">
        <v>28</v>
      </c>
      <c r="F92" s="79">
        <v>100</v>
      </c>
    </row>
    <row r="93" spans="1:6" ht="15">
      <c r="A93" s="12" t="s">
        <v>31</v>
      </c>
      <c r="B93" s="191" t="s">
        <v>405</v>
      </c>
      <c r="C93" s="39" t="s">
        <v>406</v>
      </c>
      <c r="D93" s="39" t="s">
        <v>63</v>
      </c>
      <c r="E93" s="39" t="s">
        <v>32</v>
      </c>
      <c r="F93" s="79">
        <f>F94+F95</f>
        <v>350</v>
      </c>
    </row>
    <row r="94" spans="1:6" ht="15">
      <c r="A94" s="195" t="s">
        <v>33</v>
      </c>
      <c r="B94" s="191" t="s">
        <v>405</v>
      </c>
      <c r="C94" s="39" t="s">
        <v>406</v>
      </c>
      <c r="D94" s="39" t="s">
        <v>63</v>
      </c>
      <c r="E94" s="39" t="s">
        <v>34</v>
      </c>
      <c r="F94" s="79">
        <v>300</v>
      </c>
    </row>
    <row r="95" spans="1:6" ht="15">
      <c r="A95" s="195" t="s">
        <v>35</v>
      </c>
      <c r="B95" s="191" t="s">
        <v>405</v>
      </c>
      <c r="C95" s="39" t="s">
        <v>406</v>
      </c>
      <c r="D95" s="39" t="s">
        <v>63</v>
      </c>
      <c r="E95" s="39" t="s">
        <v>36</v>
      </c>
      <c r="F95" s="79">
        <v>50</v>
      </c>
    </row>
    <row r="96" spans="1:6" ht="14.25" hidden="1">
      <c r="A96" s="196" t="s">
        <v>57</v>
      </c>
      <c r="B96" s="19"/>
      <c r="C96" s="21"/>
      <c r="D96" s="21"/>
      <c r="E96" s="21"/>
      <c r="F96" s="76"/>
    </row>
    <row r="97" spans="1:6" ht="12.75" hidden="1">
      <c r="A97" s="9" t="s">
        <v>203</v>
      </c>
      <c r="B97" s="10" t="s">
        <v>212</v>
      </c>
      <c r="C97" s="71" t="s">
        <v>21</v>
      </c>
      <c r="D97" s="71" t="s">
        <v>7</v>
      </c>
      <c r="E97" s="71" t="s">
        <v>7</v>
      </c>
      <c r="F97" s="77">
        <f>F98</f>
        <v>0</v>
      </c>
    </row>
    <row r="98" spans="1:6" ht="27" hidden="1">
      <c r="A98" s="107" t="s">
        <v>204</v>
      </c>
      <c r="B98" s="23" t="s">
        <v>212</v>
      </c>
      <c r="C98" s="23" t="s">
        <v>205</v>
      </c>
      <c r="D98" s="24" t="s">
        <v>7</v>
      </c>
      <c r="E98" s="24" t="s">
        <v>7</v>
      </c>
      <c r="F98" s="78">
        <f>F99</f>
        <v>0</v>
      </c>
    </row>
    <row r="99" spans="1:6" ht="24.75" customHeight="1" hidden="1">
      <c r="A99" s="17" t="s">
        <v>62</v>
      </c>
      <c r="B99" s="16" t="s">
        <v>212</v>
      </c>
      <c r="C99" s="16" t="s">
        <v>205</v>
      </c>
      <c r="D99" s="39" t="s">
        <v>63</v>
      </c>
      <c r="E99" s="39" t="s">
        <v>7</v>
      </c>
      <c r="F99" s="79">
        <f>F102+F100</f>
        <v>0</v>
      </c>
    </row>
    <row r="100" spans="1:6" ht="12.75" hidden="1">
      <c r="A100" s="17" t="s">
        <v>11</v>
      </c>
      <c r="B100" s="16" t="s">
        <v>212</v>
      </c>
      <c r="C100" s="16" t="s">
        <v>205</v>
      </c>
      <c r="D100" s="39" t="s">
        <v>63</v>
      </c>
      <c r="E100" s="39" t="s">
        <v>12</v>
      </c>
      <c r="F100" s="79">
        <f>F101</f>
        <v>0</v>
      </c>
    </row>
    <row r="101" spans="1:6" ht="12.75" hidden="1">
      <c r="A101" s="17" t="s">
        <v>57</v>
      </c>
      <c r="B101" s="16" t="s">
        <v>212</v>
      </c>
      <c r="C101" s="16" t="s">
        <v>205</v>
      </c>
      <c r="D101" s="39" t="s">
        <v>63</v>
      </c>
      <c r="E101" s="39" t="s">
        <v>28</v>
      </c>
      <c r="F101" s="79">
        <v>0</v>
      </c>
    </row>
    <row r="102" spans="1:6" ht="12.75" hidden="1">
      <c r="A102" s="12" t="s">
        <v>31</v>
      </c>
      <c r="B102" s="16" t="s">
        <v>212</v>
      </c>
      <c r="C102" s="16" t="s">
        <v>205</v>
      </c>
      <c r="D102" s="39" t="s">
        <v>63</v>
      </c>
      <c r="E102" s="39" t="s">
        <v>32</v>
      </c>
      <c r="F102" s="79">
        <f>F104+F103</f>
        <v>0</v>
      </c>
    </row>
    <row r="103" spans="1:6" ht="12.75" hidden="1">
      <c r="A103" s="12" t="s">
        <v>33</v>
      </c>
      <c r="B103" s="16" t="s">
        <v>212</v>
      </c>
      <c r="C103" s="16" t="s">
        <v>205</v>
      </c>
      <c r="D103" s="39" t="s">
        <v>63</v>
      </c>
      <c r="E103" s="39" t="s">
        <v>34</v>
      </c>
      <c r="F103" s="79">
        <v>0</v>
      </c>
    </row>
    <row r="104" spans="1:6" ht="12.75" hidden="1">
      <c r="A104" s="26" t="s">
        <v>35</v>
      </c>
      <c r="B104" s="16" t="s">
        <v>212</v>
      </c>
      <c r="C104" s="39" t="s">
        <v>205</v>
      </c>
      <c r="D104" s="39" t="s">
        <v>63</v>
      </c>
      <c r="E104" s="39" t="s">
        <v>36</v>
      </c>
      <c r="F104" s="79">
        <v>0</v>
      </c>
    </row>
    <row r="105" spans="1:6" ht="14.25">
      <c r="A105" s="66" t="s">
        <v>102</v>
      </c>
      <c r="B105" s="19" t="s">
        <v>196</v>
      </c>
      <c r="C105" s="21" t="s">
        <v>21</v>
      </c>
      <c r="D105" s="21" t="s">
        <v>7</v>
      </c>
      <c r="E105" s="21" t="s">
        <v>7</v>
      </c>
      <c r="F105" s="76">
        <f>F106+F136</f>
        <v>27368.7</v>
      </c>
    </row>
    <row r="106" spans="1:6" ht="12.75">
      <c r="A106" s="9" t="s">
        <v>176</v>
      </c>
      <c r="B106" s="10" t="s">
        <v>187</v>
      </c>
      <c r="C106" s="71" t="s">
        <v>21</v>
      </c>
      <c r="D106" s="71" t="s">
        <v>7</v>
      </c>
      <c r="E106" s="71" t="s">
        <v>7</v>
      </c>
      <c r="F106" s="77">
        <f>F107+F116+F121+F126+F132</f>
        <v>25994.8</v>
      </c>
    </row>
    <row r="107" spans="1:6" ht="13.5">
      <c r="A107" s="25" t="s">
        <v>159</v>
      </c>
      <c r="B107" s="23" t="s">
        <v>187</v>
      </c>
      <c r="C107" s="23" t="s">
        <v>160</v>
      </c>
      <c r="D107" s="24" t="s">
        <v>7</v>
      </c>
      <c r="E107" s="24" t="s">
        <v>7</v>
      </c>
      <c r="F107" s="78">
        <f>F108</f>
        <v>1905</v>
      </c>
    </row>
    <row r="108" spans="1:6" ht="54">
      <c r="A108" s="25" t="s">
        <v>206</v>
      </c>
      <c r="B108" s="23" t="s">
        <v>187</v>
      </c>
      <c r="C108" s="23" t="s">
        <v>207</v>
      </c>
      <c r="D108" s="24" t="s">
        <v>7</v>
      </c>
      <c r="E108" s="24" t="s">
        <v>7</v>
      </c>
      <c r="F108" s="78">
        <f>F109</f>
        <v>1905</v>
      </c>
    </row>
    <row r="109" spans="1:6" ht="12.75">
      <c r="A109" s="17" t="s">
        <v>62</v>
      </c>
      <c r="B109" s="16" t="s">
        <v>187</v>
      </c>
      <c r="C109" s="16" t="s">
        <v>207</v>
      </c>
      <c r="D109" s="39" t="s">
        <v>63</v>
      </c>
      <c r="E109" s="39" t="s">
        <v>7</v>
      </c>
      <c r="F109" s="79">
        <f>F110+F114</f>
        <v>1905</v>
      </c>
    </row>
    <row r="110" spans="1:6" ht="12.75">
      <c r="A110" s="12" t="s">
        <v>11</v>
      </c>
      <c r="B110" s="11" t="s">
        <v>187</v>
      </c>
      <c r="C110" s="11" t="s">
        <v>207</v>
      </c>
      <c r="D110" s="37" t="s">
        <v>63</v>
      </c>
      <c r="E110" s="37" t="s">
        <v>12</v>
      </c>
      <c r="F110" s="80">
        <f>F111</f>
        <v>1805</v>
      </c>
    </row>
    <row r="111" spans="1:6" ht="12.75">
      <c r="A111" s="13" t="s">
        <v>56</v>
      </c>
      <c r="B111" s="11" t="s">
        <v>187</v>
      </c>
      <c r="C111" s="37" t="s">
        <v>207</v>
      </c>
      <c r="D111" s="37" t="s">
        <v>63</v>
      </c>
      <c r="E111" s="37" t="s">
        <v>18</v>
      </c>
      <c r="F111" s="80">
        <f>F112+F113</f>
        <v>1805</v>
      </c>
    </row>
    <row r="112" spans="1:6" ht="12.75">
      <c r="A112" s="45" t="s">
        <v>72</v>
      </c>
      <c r="B112" s="11" t="s">
        <v>187</v>
      </c>
      <c r="C112" s="11" t="s">
        <v>207</v>
      </c>
      <c r="D112" s="11" t="s">
        <v>63</v>
      </c>
      <c r="E112" s="11" t="s">
        <v>27</v>
      </c>
      <c r="F112" s="82">
        <f>1670</f>
        <v>1670</v>
      </c>
    </row>
    <row r="113" spans="1:6" ht="12.75">
      <c r="A113" s="12" t="s">
        <v>57</v>
      </c>
      <c r="B113" s="11" t="s">
        <v>187</v>
      </c>
      <c r="C113" s="11" t="s">
        <v>207</v>
      </c>
      <c r="D113" s="11" t="s">
        <v>63</v>
      </c>
      <c r="E113" s="11" t="s">
        <v>28</v>
      </c>
      <c r="F113" s="82">
        <v>135</v>
      </c>
    </row>
    <row r="114" spans="1:6" ht="12.75">
      <c r="A114" s="12" t="s">
        <v>31</v>
      </c>
      <c r="B114" s="11" t="s">
        <v>187</v>
      </c>
      <c r="C114" s="11" t="s">
        <v>207</v>
      </c>
      <c r="D114" s="11" t="s">
        <v>63</v>
      </c>
      <c r="E114" s="11" t="s">
        <v>32</v>
      </c>
      <c r="F114" s="82">
        <f>F115</f>
        <v>100</v>
      </c>
    </row>
    <row r="115" spans="1:6" ht="12.75">
      <c r="A115" s="26" t="s">
        <v>35</v>
      </c>
      <c r="B115" s="11" t="s">
        <v>187</v>
      </c>
      <c r="C115" s="11" t="s">
        <v>207</v>
      </c>
      <c r="D115" s="11" t="s">
        <v>63</v>
      </c>
      <c r="E115" s="11" t="s">
        <v>36</v>
      </c>
      <c r="F115" s="82">
        <v>100</v>
      </c>
    </row>
    <row r="116" spans="1:6" ht="13.5" customHeight="1">
      <c r="A116" s="25" t="s">
        <v>126</v>
      </c>
      <c r="B116" s="23" t="s">
        <v>187</v>
      </c>
      <c r="C116" s="23" t="s">
        <v>115</v>
      </c>
      <c r="D116" s="24" t="s">
        <v>7</v>
      </c>
      <c r="E116" s="24" t="s">
        <v>7</v>
      </c>
      <c r="F116" s="78">
        <f aca="true" t="shared" si="1" ref="F116:F130">F117</f>
        <v>133.6</v>
      </c>
    </row>
    <row r="117" spans="1:6" ht="12.75">
      <c r="A117" s="17" t="s">
        <v>62</v>
      </c>
      <c r="B117" s="16" t="s">
        <v>187</v>
      </c>
      <c r="C117" s="16" t="s">
        <v>115</v>
      </c>
      <c r="D117" s="39" t="s">
        <v>63</v>
      </c>
      <c r="E117" s="39" t="s">
        <v>7</v>
      </c>
      <c r="F117" s="79">
        <f t="shared" si="1"/>
        <v>133.6</v>
      </c>
    </row>
    <row r="118" spans="1:6" ht="12.75">
      <c r="A118" s="12" t="s">
        <v>11</v>
      </c>
      <c r="B118" s="11" t="s">
        <v>187</v>
      </c>
      <c r="C118" s="11" t="s">
        <v>115</v>
      </c>
      <c r="D118" s="37" t="s">
        <v>63</v>
      </c>
      <c r="E118" s="37" t="s">
        <v>12</v>
      </c>
      <c r="F118" s="80">
        <f t="shared" si="1"/>
        <v>133.6</v>
      </c>
    </row>
    <row r="119" spans="1:6" ht="12.75">
      <c r="A119" s="12" t="s">
        <v>56</v>
      </c>
      <c r="B119" s="11" t="s">
        <v>187</v>
      </c>
      <c r="C119" s="11" t="s">
        <v>115</v>
      </c>
      <c r="D119" s="37" t="s">
        <v>63</v>
      </c>
      <c r="E119" s="37" t="s">
        <v>18</v>
      </c>
      <c r="F119" s="80">
        <f t="shared" si="1"/>
        <v>133.6</v>
      </c>
    </row>
    <row r="120" spans="1:6" ht="12.75">
      <c r="A120" s="12" t="s">
        <v>57</v>
      </c>
      <c r="B120" s="11" t="s">
        <v>187</v>
      </c>
      <c r="C120" s="11" t="s">
        <v>115</v>
      </c>
      <c r="D120" s="37" t="s">
        <v>63</v>
      </c>
      <c r="E120" s="37" t="s">
        <v>28</v>
      </c>
      <c r="F120" s="80">
        <f>133.6</f>
        <v>133.6</v>
      </c>
    </row>
    <row r="121" spans="1:6" ht="67.5">
      <c r="A121" s="25" t="s">
        <v>166</v>
      </c>
      <c r="B121" s="23" t="s">
        <v>187</v>
      </c>
      <c r="C121" s="23" t="s">
        <v>163</v>
      </c>
      <c r="D121" s="24" t="s">
        <v>7</v>
      </c>
      <c r="E121" s="24" t="s">
        <v>7</v>
      </c>
      <c r="F121" s="78">
        <f t="shared" si="1"/>
        <v>1192</v>
      </c>
    </row>
    <row r="122" spans="1:6" ht="21" customHeight="1">
      <c r="A122" s="17" t="s">
        <v>165</v>
      </c>
      <c r="B122" s="16" t="s">
        <v>187</v>
      </c>
      <c r="C122" s="16" t="s">
        <v>163</v>
      </c>
      <c r="D122" s="39" t="s">
        <v>164</v>
      </c>
      <c r="E122" s="39" t="s">
        <v>7</v>
      </c>
      <c r="F122" s="79">
        <f t="shared" si="1"/>
        <v>1192</v>
      </c>
    </row>
    <row r="123" spans="1:6" ht="12.75">
      <c r="A123" s="12" t="s">
        <v>11</v>
      </c>
      <c r="B123" s="11" t="s">
        <v>187</v>
      </c>
      <c r="C123" s="11" t="s">
        <v>163</v>
      </c>
      <c r="D123" s="37" t="s">
        <v>164</v>
      </c>
      <c r="E123" s="37" t="s">
        <v>12</v>
      </c>
      <c r="F123" s="80">
        <f t="shared" si="1"/>
        <v>1192</v>
      </c>
    </row>
    <row r="124" spans="1:6" ht="12.75">
      <c r="A124" s="12" t="s">
        <v>56</v>
      </c>
      <c r="B124" s="11" t="s">
        <v>187</v>
      </c>
      <c r="C124" s="11" t="s">
        <v>163</v>
      </c>
      <c r="D124" s="37" t="s">
        <v>164</v>
      </c>
      <c r="E124" s="37" t="s">
        <v>18</v>
      </c>
      <c r="F124" s="80">
        <f t="shared" si="1"/>
        <v>1192</v>
      </c>
    </row>
    <row r="125" spans="1:6" ht="12.75">
      <c r="A125" s="45" t="s">
        <v>72</v>
      </c>
      <c r="B125" s="11" t="s">
        <v>187</v>
      </c>
      <c r="C125" s="11" t="s">
        <v>163</v>
      </c>
      <c r="D125" s="37" t="s">
        <v>164</v>
      </c>
      <c r="E125" s="37" t="s">
        <v>27</v>
      </c>
      <c r="F125" s="80">
        <v>1192</v>
      </c>
    </row>
    <row r="126" spans="1:6" ht="27">
      <c r="A126" s="25" t="s">
        <v>162</v>
      </c>
      <c r="B126" s="23" t="s">
        <v>187</v>
      </c>
      <c r="C126" s="23" t="s">
        <v>170</v>
      </c>
      <c r="D126" s="24" t="s">
        <v>7</v>
      </c>
      <c r="E126" s="24" t="s">
        <v>7</v>
      </c>
      <c r="F126" s="78">
        <f>F127</f>
        <v>20884.3</v>
      </c>
    </row>
    <row r="127" spans="1:6" ht="67.5" customHeight="1">
      <c r="A127" s="25" t="s">
        <v>172</v>
      </c>
      <c r="B127" s="23" t="s">
        <v>187</v>
      </c>
      <c r="C127" s="23" t="s">
        <v>161</v>
      </c>
      <c r="D127" s="24" t="s">
        <v>7</v>
      </c>
      <c r="E127" s="24" t="s">
        <v>7</v>
      </c>
      <c r="F127" s="78">
        <f>F129</f>
        <v>20884.3</v>
      </c>
    </row>
    <row r="128" spans="1:6" ht="27.75" customHeight="1">
      <c r="A128" s="15" t="s">
        <v>175</v>
      </c>
      <c r="B128" s="16" t="s">
        <v>187</v>
      </c>
      <c r="C128" s="16" t="s">
        <v>161</v>
      </c>
      <c r="D128" s="39" t="s">
        <v>174</v>
      </c>
      <c r="E128" s="39" t="s">
        <v>7</v>
      </c>
      <c r="F128" s="79">
        <f t="shared" si="1"/>
        <v>20884.3</v>
      </c>
    </row>
    <row r="129" spans="1:6" ht="12.75">
      <c r="A129" s="12" t="s">
        <v>11</v>
      </c>
      <c r="B129" s="11" t="s">
        <v>187</v>
      </c>
      <c r="C129" s="11" t="s">
        <v>161</v>
      </c>
      <c r="D129" s="37" t="s">
        <v>174</v>
      </c>
      <c r="E129" s="37" t="s">
        <v>12</v>
      </c>
      <c r="F129" s="80">
        <f t="shared" si="1"/>
        <v>20884.3</v>
      </c>
    </row>
    <row r="130" spans="1:6" ht="12.75">
      <c r="A130" s="12" t="s">
        <v>56</v>
      </c>
      <c r="B130" s="11" t="s">
        <v>187</v>
      </c>
      <c r="C130" s="11" t="s">
        <v>161</v>
      </c>
      <c r="D130" s="37" t="s">
        <v>174</v>
      </c>
      <c r="E130" s="37" t="s">
        <v>18</v>
      </c>
      <c r="F130" s="80">
        <f t="shared" si="1"/>
        <v>20884.3</v>
      </c>
    </row>
    <row r="131" spans="1:6" ht="12.75">
      <c r="A131" s="12" t="s">
        <v>72</v>
      </c>
      <c r="B131" s="11" t="s">
        <v>187</v>
      </c>
      <c r="C131" s="11" t="s">
        <v>161</v>
      </c>
      <c r="D131" s="37" t="s">
        <v>174</v>
      </c>
      <c r="E131" s="37" t="s">
        <v>27</v>
      </c>
      <c r="F131" s="80">
        <v>20884.3</v>
      </c>
    </row>
    <row r="132" spans="1:6" ht="27">
      <c r="A132" s="25" t="s">
        <v>402</v>
      </c>
      <c r="B132" s="10" t="s">
        <v>187</v>
      </c>
      <c r="C132" s="10" t="s">
        <v>169</v>
      </c>
      <c r="D132" s="71" t="s">
        <v>7</v>
      </c>
      <c r="E132" s="71" t="s">
        <v>7</v>
      </c>
      <c r="F132" s="77">
        <f>F133</f>
        <v>1879.9</v>
      </c>
    </row>
    <row r="133" spans="1:6" ht="12.75">
      <c r="A133" s="12" t="s">
        <v>165</v>
      </c>
      <c r="B133" s="11" t="s">
        <v>187</v>
      </c>
      <c r="C133" s="11" t="s">
        <v>169</v>
      </c>
      <c r="D133" s="37" t="s">
        <v>164</v>
      </c>
      <c r="E133" s="37" t="s">
        <v>12</v>
      </c>
      <c r="F133" s="80">
        <f>F134</f>
        <v>1879.9</v>
      </c>
    </row>
    <row r="134" spans="1:6" ht="12.75">
      <c r="A134" s="12" t="s">
        <v>11</v>
      </c>
      <c r="B134" s="11" t="s">
        <v>187</v>
      </c>
      <c r="C134" s="11" t="s">
        <v>169</v>
      </c>
      <c r="D134" s="37" t="s">
        <v>164</v>
      </c>
      <c r="E134" s="37" t="s">
        <v>18</v>
      </c>
      <c r="F134" s="80">
        <f>F135</f>
        <v>1879.9</v>
      </c>
    </row>
    <row r="135" spans="1:6" ht="12.75">
      <c r="A135" s="12" t="s">
        <v>72</v>
      </c>
      <c r="B135" s="11" t="s">
        <v>187</v>
      </c>
      <c r="C135" s="11" t="s">
        <v>169</v>
      </c>
      <c r="D135" s="37" t="s">
        <v>164</v>
      </c>
      <c r="E135" s="37" t="s">
        <v>27</v>
      </c>
      <c r="F135" s="80">
        <v>1879.9</v>
      </c>
    </row>
    <row r="136" spans="1:6" ht="12.75">
      <c r="A136" s="9" t="s">
        <v>103</v>
      </c>
      <c r="B136" s="10" t="s">
        <v>188</v>
      </c>
      <c r="C136" s="71" t="s">
        <v>21</v>
      </c>
      <c r="D136" s="71" t="s">
        <v>7</v>
      </c>
      <c r="E136" s="71" t="s">
        <v>7</v>
      </c>
      <c r="F136" s="77">
        <f>F137+F142+F148</f>
        <v>1373.9</v>
      </c>
    </row>
    <row r="137" spans="1:6" ht="12.75" customHeight="1" hidden="1">
      <c r="A137" s="25" t="s">
        <v>101</v>
      </c>
      <c r="B137" s="23" t="s">
        <v>188</v>
      </c>
      <c r="C137" s="23" t="s">
        <v>100</v>
      </c>
      <c r="D137" s="24" t="s">
        <v>7</v>
      </c>
      <c r="E137" s="24" t="s">
        <v>7</v>
      </c>
      <c r="F137" s="78">
        <f>F138</f>
        <v>0</v>
      </c>
    </row>
    <row r="138" spans="1:6" ht="27" customHeight="1" hidden="1">
      <c r="A138" s="17" t="s">
        <v>62</v>
      </c>
      <c r="B138" s="16" t="s">
        <v>188</v>
      </c>
      <c r="C138" s="16" t="s">
        <v>100</v>
      </c>
      <c r="D138" s="39" t="s">
        <v>63</v>
      </c>
      <c r="E138" s="39" t="s">
        <v>7</v>
      </c>
      <c r="F138" s="79">
        <f>F139</f>
        <v>0</v>
      </c>
    </row>
    <row r="139" spans="1:6" ht="12.75" customHeight="1" hidden="1">
      <c r="A139" s="12" t="s">
        <v>11</v>
      </c>
      <c r="B139" s="11" t="s">
        <v>188</v>
      </c>
      <c r="C139" s="11" t="s">
        <v>100</v>
      </c>
      <c r="D139" s="37" t="s">
        <v>63</v>
      </c>
      <c r="E139" s="37" t="s">
        <v>12</v>
      </c>
      <c r="F139" s="80">
        <f>F140</f>
        <v>0</v>
      </c>
    </row>
    <row r="140" spans="1:6" ht="12.75" customHeight="1" hidden="1">
      <c r="A140" s="12" t="s">
        <v>56</v>
      </c>
      <c r="B140" s="11" t="s">
        <v>188</v>
      </c>
      <c r="C140" s="11" t="s">
        <v>100</v>
      </c>
      <c r="D140" s="37" t="s">
        <v>63</v>
      </c>
      <c r="E140" s="37" t="s">
        <v>18</v>
      </c>
      <c r="F140" s="80">
        <f>F141</f>
        <v>0</v>
      </c>
    </row>
    <row r="141" spans="1:6" ht="12.75" customHeight="1" hidden="1">
      <c r="A141" s="12" t="s">
        <v>57</v>
      </c>
      <c r="B141" s="11" t="s">
        <v>188</v>
      </c>
      <c r="C141" s="11" t="s">
        <v>100</v>
      </c>
      <c r="D141" s="37" t="s">
        <v>63</v>
      </c>
      <c r="E141" s="37" t="s">
        <v>28</v>
      </c>
      <c r="F141" s="80"/>
    </row>
    <row r="142" spans="1:6" ht="15.75" customHeight="1" hidden="1">
      <c r="A142" s="25" t="s">
        <v>126</v>
      </c>
      <c r="B142" s="23" t="s">
        <v>188</v>
      </c>
      <c r="C142" s="23" t="s">
        <v>115</v>
      </c>
      <c r="D142" s="24" t="s">
        <v>7</v>
      </c>
      <c r="E142" s="24" t="s">
        <v>7</v>
      </c>
      <c r="F142" s="78">
        <f>F143</f>
        <v>785</v>
      </c>
    </row>
    <row r="143" spans="1:6" ht="13.5" customHeight="1">
      <c r="A143" s="17" t="s">
        <v>62</v>
      </c>
      <c r="B143" s="16" t="s">
        <v>188</v>
      </c>
      <c r="C143" s="16" t="s">
        <v>115</v>
      </c>
      <c r="D143" s="39" t="s">
        <v>63</v>
      </c>
      <c r="E143" s="39" t="s">
        <v>7</v>
      </c>
      <c r="F143" s="79">
        <f>F144</f>
        <v>785</v>
      </c>
    </row>
    <row r="144" spans="1:6" ht="12.75" customHeight="1">
      <c r="A144" s="12" t="s">
        <v>11</v>
      </c>
      <c r="B144" s="11" t="s">
        <v>188</v>
      </c>
      <c r="C144" s="11" t="s">
        <v>115</v>
      </c>
      <c r="D144" s="37" t="s">
        <v>63</v>
      </c>
      <c r="E144" s="37" t="s">
        <v>12</v>
      </c>
      <c r="F144" s="80">
        <f>F145</f>
        <v>785</v>
      </c>
    </row>
    <row r="145" spans="1:6" ht="12.75" customHeight="1">
      <c r="A145" s="12" t="s">
        <v>56</v>
      </c>
      <c r="B145" s="11" t="s">
        <v>188</v>
      </c>
      <c r="C145" s="11" t="s">
        <v>115</v>
      </c>
      <c r="D145" s="37" t="s">
        <v>63</v>
      </c>
      <c r="E145" s="37" t="s">
        <v>18</v>
      </c>
      <c r="F145" s="80">
        <f>F146</f>
        <v>785</v>
      </c>
    </row>
    <row r="146" spans="1:6" ht="12.75" customHeight="1">
      <c r="A146" s="12" t="s">
        <v>57</v>
      </c>
      <c r="B146" s="11" t="s">
        <v>188</v>
      </c>
      <c r="C146" s="11" t="s">
        <v>115</v>
      </c>
      <c r="D146" s="37" t="s">
        <v>63</v>
      </c>
      <c r="E146" s="37" t="s">
        <v>28</v>
      </c>
      <c r="F146" s="80">
        <v>785</v>
      </c>
    </row>
    <row r="147" spans="1:6" ht="30" customHeight="1">
      <c r="A147" s="25" t="s">
        <v>162</v>
      </c>
      <c r="B147" s="11" t="s">
        <v>188</v>
      </c>
      <c r="C147" s="11" t="s">
        <v>170</v>
      </c>
      <c r="D147" s="37" t="s">
        <v>7</v>
      </c>
      <c r="E147" s="37" t="s">
        <v>7</v>
      </c>
      <c r="F147" s="80">
        <f>F148</f>
        <v>588.9</v>
      </c>
    </row>
    <row r="148" spans="1:6" ht="52.5" customHeight="1">
      <c r="A148" s="9" t="s">
        <v>410</v>
      </c>
      <c r="B148" s="11" t="s">
        <v>188</v>
      </c>
      <c r="C148" s="11" t="s">
        <v>411</v>
      </c>
      <c r="D148" s="37" t="s">
        <v>7</v>
      </c>
      <c r="E148" s="37" t="s">
        <v>7</v>
      </c>
      <c r="F148" s="80">
        <f>F149+F153</f>
        <v>588.9</v>
      </c>
    </row>
    <row r="149" spans="1:6" ht="12.75" customHeight="1">
      <c r="A149" s="12" t="s">
        <v>62</v>
      </c>
      <c r="B149" s="11" t="s">
        <v>188</v>
      </c>
      <c r="C149" s="11" t="s">
        <v>411</v>
      </c>
      <c r="D149" s="37" t="s">
        <v>63</v>
      </c>
      <c r="E149" s="37" t="s">
        <v>7</v>
      </c>
      <c r="F149" s="80">
        <f>F150</f>
        <v>298.9</v>
      </c>
    </row>
    <row r="150" spans="1:6" ht="12.75" customHeight="1">
      <c r="A150" s="12" t="s">
        <v>11</v>
      </c>
      <c r="B150" s="11" t="s">
        <v>188</v>
      </c>
      <c r="C150" s="11" t="s">
        <v>411</v>
      </c>
      <c r="D150" s="37" t="s">
        <v>63</v>
      </c>
      <c r="E150" s="37" t="s">
        <v>12</v>
      </c>
      <c r="F150" s="80">
        <f>F151</f>
        <v>298.9</v>
      </c>
    </row>
    <row r="151" spans="1:6" ht="12.75" customHeight="1">
      <c r="A151" s="12" t="s">
        <v>57</v>
      </c>
      <c r="B151" s="11" t="s">
        <v>188</v>
      </c>
      <c r="C151" s="11" t="s">
        <v>411</v>
      </c>
      <c r="D151" s="37" t="s">
        <v>63</v>
      </c>
      <c r="E151" s="37" t="s">
        <v>18</v>
      </c>
      <c r="F151" s="80">
        <f>F152</f>
        <v>298.9</v>
      </c>
    </row>
    <row r="152" spans="1:6" ht="12.75" customHeight="1">
      <c r="A152" s="12" t="s">
        <v>56</v>
      </c>
      <c r="B152" s="11" t="s">
        <v>188</v>
      </c>
      <c r="C152" s="11" t="s">
        <v>411</v>
      </c>
      <c r="D152" s="37" t="s">
        <v>63</v>
      </c>
      <c r="E152" s="37" t="s">
        <v>28</v>
      </c>
      <c r="F152" s="80">
        <v>298.9</v>
      </c>
    </row>
    <row r="153" spans="1:6" ht="50.25" customHeight="1">
      <c r="A153" s="9" t="s">
        <v>413</v>
      </c>
      <c r="B153" s="11" t="s">
        <v>188</v>
      </c>
      <c r="C153" s="11" t="s">
        <v>412</v>
      </c>
      <c r="D153" s="37" t="s">
        <v>7</v>
      </c>
      <c r="E153" s="37" t="s">
        <v>7</v>
      </c>
      <c r="F153" s="80">
        <f>F154</f>
        <v>290</v>
      </c>
    </row>
    <row r="154" spans="1:6" ht="12.75" customHeight="1">
      <c r="A154" s="17" t="s">
        <v>165</v>
      </c>
      <c r="B154" s="11" t="s">
        <v>188</v>
      </c>
      <c r="C154" s="11" t="s">
        <v>412</v>
      </c>
      <c r="D154" s="37" t="s">
        <v>164</v>
      </c>
      <c r="E154" s="37" t="s">
        <v>12</v>
      </c>
      <c r="F154" s="80">
        <f>F155</f>
        <v>290</v>
      </c>
    </row>
    <row r="155" spans="1:6" ht="12.75" customHeight="1">
      <c r="A155" s="12" t="s">
        <v>11</v>
      </c>
      <c r="B155" s="11" t="s">
        <v>188</v>
      </c>
      <c r="C155" s="11" t="s">
        <v>412</v>
      </c>
      <c r="D155" s="37" t="s">
        <v>164</v>
      </c>
      <c r="E155" s="37" t="s">
        <v>18</v>
      </c>
      <c r="F155" s="80">
        <f>F156</f>
        <v>290</v>
      </c>
    </row>
    <row r="156" spans="1:6" ht="12.75" customHeight="1">
      <c r="A156" s="12" t="s">
        <v>56</v>
      </c>
      <c r="B156" s="11" t="s">
        <v>188</v>
      </c>
      <c r="C156" s="11" t="s">
        <v>412</v>
      </c>
      <c r="D156" s="37" t="s">
        <v>164</v>
      </c>
      <c r="E156" s="37" t="s">
        <v>28</v>
      </c>
      <c r="F156" s="80">
        <v>290</v>
      </c>
    </row>
    <row r="157" spans="1:6" ht="12.75" customHeight="1">
      <c r="A157" s="66" t="s">
        <v>116</v>
      </c>
      <c r="B157" s="21" t="s">
        <v>197</v>
      </c>
      <c r="C157" s="21" t="s">
        <v>40</v>
      </c>
      <c r="D157" s="21" t="s">
        <v>7</v>
      </c>
      <c r="E157" s="21" t="s">
        <v>7</v>
      </c>
      <c r="F157" s="81">
        <f>F158+F193</f>
        <v>16790.800000000003</v>
      </c>
    </row>
    <row r="158" spans="1:6" ht="12.75">
      <c r="A158" s="14" t="s">
        <v>77</v>
      </c>
      <c r="B158" s="10" t="s">
        <v>189</v>
      </c>
      <c r="C158" s="71" t="s">
        <v>21</v>
      </c>
      <c r="D158" s="71" t="s">
        <v>7</v>
      </c>
      <c r="E158" s="71" t="s">
        <v>7</v>
      </c>
      <c r="F158" s="77">
        <f>F159+F170+F176+F181+F164</f>
        <v>3686.1000000000004</v>
      </c>
    </row>
    <row r="159" spans="1:6" ht="15.75" customHeight="1" hidden="1">
      <c r="A159" s="25" t="s">
        <v>83</v>
      </c>
      <c r="B159" s="23" t="s">
        <v>189</v>
      </c>
      <c r="C159" s="23" t="s">
        <v>78</v>
      </c>
      <c r="D159" s="24" t="s">
        <v>7</v>
      </c>
      <c r="E159" s="24" t="s">
        <v>7</v>
      </c>
      <c r="F159" s="78">
        <f>F160</f>
        <v>0</v>
      </c>
    </row>
    <row r="160" spans="1:6" ht="15.75" customHeight="1" hidden="1">
      <c r="A160" s="17" t="s">
        <v>62</v>
      </c>
      <c r="B160" s="16" t="s">
        <v>189</v>
      </c>
      <c r="C160" s="16" t="s">
        <v>78</v>
      </c>
      <c r="D160" s="39" t="s">
        <v>63</v>
      </c>
      <c r="E160" s="39" t="s">
        <v>7</v>
      </c>
      <c r="F160" s="79">
        <f>F161</f>
        <v>0</v>
      </c>
    </row>
    <row r="161" spans="1:6" ht="12.75" customHeight="1" hidden="1">
      <c r="A161" s="12" t="s">
        <v>11</v>
      </c>
      <c r="B161" s="11" t="s">
        <v>189</v>
      </c>
      <c r="C161" s="11" t="s">
        <v>78</v>
      </c>
      <c r="D161" s="37" t="s">
        <v>63</v>
      </c>
      <c r="E161" s="37" t="s">
        <v>12</v>
      </c>
      <c r="F161" s="80">
        <f>F162</f>
        <v>0</v>
      </c>
    </row>
    <row r="162" spans="1:6" ht="12.75" customHeight="1" hidden="1">
      <c r="A162" s="12" t="s">
        <v>56</v>
      </c>
      <c r="B162" s="11" t="s">
        <v>189</v>
      </c>
      <c r="C162" s="11" t="s">
        <v>78</v>
      </c>
      <c r="D162" s="37" t="s">
        <v>63</v>
      </c>
      <c r="E162" s="37" t="s">
        <v>18</v>
      </c>
      <c r="F162" s="80">
        <f>F163</f>
        <v>0</v>
      </c>
    </row>
    <row r="163" spans="1:6" ht="12.75" customHeight="1" hidden="1">
      <c r="A163" s="12" t="s">
        <v>72</v>
      </c>
      <c r="B163" s="11" t="s">
        <v>189</v>
      </c>
      <c r="C163" s="11" t="s">
        <v>78</v>
      </c>
      <c r="D163" s="37" t="s">
        <v>63</v>
      </c>
      <c r="E163" s="37" t="s">
        <v>27</v>
      </c>
      <c r="F163" s="80"/>
    </row>
    <row r="164" spans="1:6" ht="12.75" customHeight="1" hidden="1">
      <c r="A164" s="25" t="s">
        <v>208</v>
      </c>
      <c r="B164" s="23" t="s">
        <v>189</v>
      </c>
      <c r="C164" s="23" t="s">
        <v>209</v>
      </c>
      <c r="D164" s="24" t="s">
        <v>7</v>
      </c>
      <c r="E164" s="24" t="s">
        <v>7</v>
      </c>
      <c r="F164" s="78">
        <f>F165</f>
        <v>1507.8</v>
      </c>
    </row>
    <row r="165" spans="1:6" ht="12.75" customHeight="1">
      <c r="A165" s="17" t="s">
        <v>62</v>
      </c>
      <c r="B165" s="16" t="s">
        <v>189</v>
      </c>
      <c r="C165" s="16" t="s">
        <v>209</v>
      </c>
      <c r="D165" s="39" t="s">
        <v>63</v>
      </c>
      <c r="E165" s="39" t="s">
        <v>7</v>
      </c>
      <c r="F165" s="79">
        <f>F166</f>
        <v>1507.8</v>
      </c>
    </row>
    <row r="166" spans="1:6" ht="12.75" customHeight="1">
      <c r="A166" s="12" t="s">
        <v>11</v>
      </c>
      <c r="B166" s="11" t="s">
        <v>189</v>
      </c>
      <c r="C166" s="11" t="s">
        <v>209</v>
      </c>
      <c r="D166" s="37" t="s">
        <v>63</v>
      </c>
      <c r="E166" s="37" t="s">
        <v>12</v>
      </c>
      <c r="F166" s="80">
        <f>F167</f>
        <v>1507.8</v>
      </c>
    </row>
    <row r="167" spans="1:6" ht="12.75" customHeight="1">
      <c r="A167" s="12" t="s">
        <v>56</v>
      </c>
      <c r="B167" s="11" t="s">
        <v>189</v>
      </c>
      <c r="C167" s="11" t="s">
        <v>209</v>
      </c>
      <c r="D167" s="37" t="s">
        <v>63</v>
      </c>
      <c r="E167" s="37" t="s">
        <v>18</v>
      </c>
      <c r="F167" s="80">
        <f>F168+F169</f>
        <v>1507.8</v>
      </c>
    </row>
    <row r="168" spans="1:6" ht="12.75" customHeight="1">
      <c r="A168" s="12" t="s">
        <v>72</v>
      </c>
      <c r="B168" s="11" t="s">
        <v>189</v>
      </c>
      <c r="C168" s="11" t="s">
        <v>209</v>
      </c>
      <c r="D168" s="37" t="s">
        <v>63</v>
      </c>
      <c r="E168" s="37" t="s">
        <v>27</v>
      </c>
      <c r="F168" s="80">
        <f>634.8+873</f>
        <v>1507.8</v>
      </c>
    </row>
    <row r="169" spans="1:6" ht="12.75" customHeight="1" hidden="1">
      <c r="A169" s="12" t="s">
        <v>57</v>
      </c>
      <c r="B169" s="11" t="s">
        <v>39</v>
      </c>
      <c r="C169" s="11" t="s">
        <v>73</v>
      </c>
      <c r="D169" s="37" t="s">
        <v>63</v>
      </c>
      <c r="E169" s="37" t="s">
        <v>28</v>
      </c>
      <c r="F169" s="80"/>
    </row>
    <row r="170" spans="1:6" ht="12.75" customHeight="1" hidden="1">
      <c r="A170" s="25" t="s">
        <v>41</v>
      </c>
      <c r="B170" s="23" t="s">
        <v>189</v>
      </c>
      <c r="C170" s="23" t="s">
        <v>73</v>
      </c>
      <c r="D170" s="24" t="s">
        <v>7</v>
      </c>
      <c r="E170" s="24" t="s">
        <v>7</v>
      </c>
      <c r="F170" s="78">
        <f>F171</f>
        <v>299.5</v>
      </c>
    </row>
    <row r="171" spans="1:6" ht="13.5" customHeight="1">
      <c r="A171" s="17" t="s">
        <v>62</v>
      </c>
      <c r="B171" s="16" t="s">
        <v>189</v>
      </c>
      <c r="C171" s="16" t="s">
        <v>73</v>
      </c>
      <c r="D171" s="39" t="s">
        <v>63</v>
      </c>
      <c r="E171" s="39" t="s">
        <v>7</v>
      </c>
      <c r="F171" s="79">
        <f>F172</f>
        <v>299.5</v>
      </c>
    </row>
    <row r="172" spans="1:6" ht="12.75" customHeight="1">
      <c r="A172" s="12" t="s">
        <v>11</v>
      </c>
      <c r="B172" s="11" t="s">
        <v>189</v>
      </c>
      <c r="C172" s="11" t="s">
        <v>73</v>
      </c>
      <c r="D172" s="37" t="s">
        <v>63</v>
      </c>
      <c r="E172" s="37" t="s">
        <v>12</v>
      </c>
      <c r="F172" s="80">
        <f>F173</f>
        <v>299.5</v>
      </c>
    </row>
    <row r="173" spans="1:6" ht="12.75" customHeight="1">
      <c r="A173" s="12" t="s">
        <v>56</v>
      </c>
      <c r="B173" s="11" t="s">
        <v>189</v>
      </c>
      <c r="C173" s="11" t="s">
        <v>73</v>
      </c>
      <c r="D173" s="37" t="s">
        <v>63</v>
      </c>
      <c r="E173" s="37" t="s">
        <v>18</v>
      </c>
      <c r="F173" s="80">
        <f>F174+F175</f>
        <v>299.5</v>
      </c>
    </row>
    <row r="174" spans="1:6" ht="12.75" customHeight="1">
      <c r="A174" s="12" t="s">
        <v>72</v>
      </c>
      <c r="B174" s="11" t="s">
        <v>189</v>
      </c>
      <c r="C174" s="11" t="s">
        <v>73</v>
      </c>
      <c r="D174" s="37" t="s">
        <v>63</v>
      </c>
      <c r="E174" s="37" t="s">
        <v>27</v>
      </c>
      <c r="F174" s="80">
        <v>299.5</v>
      </c>
    </row>
    <row r="175" spans="1:6" ht="12.75" customHeight="1" hidden="1">
      <c r="A175" s="12" t="s">
        <v>57</v>
      </c>
      <c r="B175" s="11" t="s">
        <v>189</v>
      </c>
      <c r="C175" s="11" t="s">
        <v>73</v>
      </c>
      <c r="D175" s="37" t="s">
        <v>63</v>
      </c>
      <c r="E175" s="37" t="s">
        <v>28</v>
      </c>
      <c r="F175" s="80"/>
    </row>
    <row r="176" spans="1:6" ht="15.75" customHeight="1" hidden="1">
      <c r="A176" s="25" t="s">
        <v>166</v>
      </c>
      <c r="B176" s="23" t="s">
        <v>189</v>
      </c>
      <c r="C176" s="23" t="s">
        <v>163</v>
      </c>
      <c r="D176" s="24" t="s">
        <v>7</v>
      </c>
      <c r="E176" s="24" t="s">
        <v>7</v>
      </c>
      <c r="F176" s="78">
        <f>F177</f>
        <v>709</v>
      </c>
    </row>
    <row r="177" spans="1:6" ht="14.25" customHeight="1">
      <c r="A177" s="17" t="s">
        <v>165</v>
      </c>
      <c r="B177" s="16" t="s">
        <v>189</v>
      </c>
      <c r="C177" s="16" t="s">
        <v>163</v>
      </c>
      <c r="D177" s="39" t="s">
        <v>164</v>
      </c>
      <c r="E177" s="39" t="s">
        <v>7</v>
      </c>
      <c r="F177" s="79">
        <f>F178</f>
        <v>709</v>
      </c>
    </row>
    <row r="178" spans="1:6" ht="12.75" customHeight="1">
      <c r="A178" s="12" t="s">
        <v>11</v>
      </c>
      <c r="B178" s="11" t="s">
        <v>189</v>
      </c>
      <c r="C178" s="11" t="s">
        <v>163</v>
      </c>
      <c r="D178" s="37" t="s">
        <v>164</v>
      </c>
      <c r="E178" s="37" t="s">
        <v>12</v>
      </c>
      <c r="F178" s="80">
        <f>F179</f>
        <v>709</v>
      </c>
    </row>
    <row r="179" spans="1:6" ht="12.75" customHeight="1">
      <c r="A179" s="12" t="s">
        <v>56</v>
      </c>
      <c r="B179" s="11" t="s">
        <v>189</v>
      </c>
      <c r="C179" s="11" t="s">
        <v>163</v>
      </c>
      <c r="D179" s="37" t="s">
        <v>164</v>
      </c>
      <c r="E179" s="37" t="s">
        <v>18</v>
      </c>
      <c r="F179" s="80">
        <f>F180</f>
        <v>709</v>
      </c>
    </row>
    <row r="180" spans="1:6" ht="12.75" customHeight="1">
      <c r="A180" s="12" t="s">
        <v>72</v>
      </c>
      <c r="B180" s="11" t="s">
        <v>189</v>
      </c>
      <c r="C180" s="11" t="s">
        <v>163</v>
      </c>
      <c r="D180" s="37" t="s">
        <v>164</v>
      </c>
      <c r="E180" s="37" t="s">
        <v>27</v>
      </c>
      <c r="F180" s="80">
        <v>709</v>
      </c>
    </row>
    <row r="181" spans="1:6" ht="29.25" customHeight="1">
      <c r="A181" s="25" t="s">
        <v>162</v>
      </c>
      <c r="B181" s="23" t="s">
        <v>189</v>
      </c>
      <c r="C181" s="23" t="s">
        <v>170</v>
      </c>
      <c r="D181" s="24" t="s">
        <v>7</v>
      </c>
      <c r="E181" s="24" t="s">
        <v>7</v>
      </c>
      <c r="F181" s="78">
        <f>F182</f>
        <v>1169.8</v>
      </c>
    </row>
    <row r="182" spans="1:6" ht="73.5" customHeight="1">
      <c r="A182" s="25" t="s">
        <v>171</v>
      </c>
      <c r="B182" s="23" t="s">
        <v>189</v>
      </c>
      <c r="C182" s="23" t="s">
        <v>167</v>
      </c>
      <c r="D182" s="24" t="s">
        <v>7</v>
      </c>
      <c r="E182" s="24" t="s">
        <v>7</v>
      </c>
      <c r="F182" s="78">
        <f>F184</f>
        <v>1169.8</v>
      </c>
    </row>
    <row r="183" spans="1:6" ht="24.75" customHeight="1">
      <c r="A183" s="17" t="s">
        <v>62</v>
      </c>
      <c r="B183" s="16" t="s">
        <v>189</v>
      </c>
      <c r="C183" s="16" t="s">
        <v>167</v>
      </c>
      <c r="D183" s="39" t="s">
        <v>63</v>
      </c>
      <c r="E183" s="39" t="s">
        <v>7</v>
      </c>
      <c r="F183" s="79">
        <f>F184</f>
        <v>1169.8</v>
      </c>
    </row>
    <row r="184" spans="1:6" ht="12.75">
      <c r="A184" s="12" t="s">
        <v>11</v>
      </c>
      <c r="B184" s="11" t="s">
        <v>189</v>
      </c>
      <c r="C184" s="11" t="s">
        <v>167</v>
      </c>
      <c r="D184" s="37" t="s">
        <v>63</v>
      </c>
      <c r="E184" s="37" t="s">
        <v>12</v>
      </c>
      <c r="F184" s="80">
        <f>F185</f>
        <v>1169.8</v>
      </c>
    </row>
    <row r="185" spans="1:6" ht="12.75">
      <c r="A185" s="12" t="s">
        <v>56</v>
      </c>
      <c r="B185" s="11" t="s">
        <v>189</v>
      </c>
      <c r="C185" s="11" t="s">
        <v>167</v>
      </c>
      <c r="D185" s="37" t="s">
        <v>63</v>
      </c>
      <c r="E185" s="37" t="s">
        <v>18</v>
      </c>
      <c r="F185" s="80">
        <f>F186</f>
        <v>1169.8</v>
      </c>
    </row>
    <row r="186" spans="1:6" ht="12.75">
      <c r="A186" s="12" t="s">
        <v>72</v>
      </c>
      <c r="B186" s="11" t="s">
        <v>189</v>
      </c>
      <c r="C186" s="11" t="s">
        <v>167</v>
      </c>
      <c r="D186" s="37" t="s">
        <v>63</v>
      </c>
      <c r="E186" s="37" t="s">
        <v>27</v>
      </c>
      <c r="F186" s="80">
        <v>1169.8</v>
      </c>
    </row>
    <row r="187" spans="1:6" ht="14.25" hidden="1">
      <c r="A187" s="6" t="s">
        <v>90</v>
      </c>
      <c r="B187" s="10" t="s">
        <v>39</v>
      </c>
      <c r="C187" s="71" t="s">
        <v>21</v>
      </c>
      <c r="D187" s="71" t="s">
        <v>7</v>
      </c>
      <c r="E187" s="71" t="s">
        <v>7</v>
      </c>
      <c r="F187" s="77">
        <f>F188</f>
        <v>0</v>
      </c>
    </row>
    <row r="188" spans="1:6" ht="13.5" hidden="1">
      <c r="A188" s="25" t="s">
        <v>105</v>
      </c>
      <c r="B188" s="23" t="s">
        <v>39</v>
      </c>
      <c r="C188" s="23" t="s">
        <v>104</v>
      </c>
      <c r="D188" s="24" t="s">
        <v>7</v>
      </c>
      <c r="E188" s="24" t="s">
        <v>7</v>
      </c>
      <c r="F188" s="78">
        <f>F189</f>
        <v>0</v>
      </c>
    </row>
    <row r="189" spans="1:6" ht="12.75" hidden="1">
      <c r="A189" s="15" t="s">
        <v>92</v>
      </c>
      <c r="B189" s="16" t="s">
        <v>39</v>
      </c>
      <c r="C189" s="16" t="s">
        <v>91</v>
      </c>
      <c r="D189" s="39" t="s">
        <v>7</v>
      </c>
      <c r="E189" s="39" t="s">
        <v>7</v>
      </c>
      <c r="F189" s="79">
        <f>F190</f>
        <v>0</v>
      </c>
    </row>
    <row r="190" spans="1:6" ht="12.75" hidden="1">
      <c r="A190" s="17" t="s">
        <v>62</v>
      </c>
      <c r="B190" s="16" t="s">
        <v>39</v>
      </c>
      <c r="C190" s="16" t="s">
        <v>91</v>
      </c>
      <c r="D190" s="39" t="s">
        <v>63</v>
      </c>
      <c r="E190" s="39" t="s">
        <v>7</v>
      </c>
      <c r="F190" s="79">
        <f>F191</f>
        <v>0</v>
      </c>
    </row>
    <row r="191" spans="1:6" ht="12.75" hidden="1">
      <c r="A191" s="12" t="s">
        <v>31</v>
      </c>
      <c r="B191" s="11" t="s">
        <v>39</v>
      </c>
      <c r="C191" s="11" t="s">
        <v>91</v>
      </c>
      <c r="D191" s="37" t="s">
        <v>63</v>
      </c>
      <c r="E191" s="37" t="s">
        <v>32</v>
      </c>
      <c r="F191" s="80">
        <f>F192</f>
        <v>0</v>
      </c>
    </row>
    <row r="192" spans="1:6" ht="12.75" hidden="1">
      <c r="A192" s="12" t="s">
        <v>33</v>
      </c>
      <c r="B192" s="11" t="s">
        <v>39</v>
      </c>
      <c r="C192" s="11" t="s">
        <v>91</v>
      </c>
      <c r="D192" s="37" t="s">
        <v>63</v>
      </c>
      <c r="E192" s="37" t="s">
        <v>34</v>
      </c>
      <c r="F192" s="80"/>
    </row>
    <row r="193" spans="1:6" ht="12.75">
      <c r="A193" s="9" t="s">
        <v>48</v>
      </c>
      <c r="B193" s="10" t="s">
        <v>190</v>
      </c>
      <c r="C193" s="10" t="s">
        <v>21</v>
      </c>
      <c r="D193" s="71" t="s">
        <v>7</v>
      </c>
      <c r="E193" s="71" t="s">
        <v>7</v>
      </c>
      <c r="F193" s="77">
        <f>F203+F194</f>
        <v>13104.7</v>
      </c>
    </row>
    <row r="194" spans="1:6" ht="27">
      <c r="A194" s="25" t="s">
        <v>402</v>
      </c>
      <c r="B194" s="23" t="s">
        <v>190</v>
      </c>
      <c r="C194" s="23" t="s">
        <v>169</v>
      </c>
      <c r="D194" s="24" t="s">
        <v>7</v>
      </c>
      <c r="E194" s="24" t="s">
        <v>7</v>
      </c>
      <c r="F194" s="78">
        <f>F195+F199</f>
        <v>2763.1</v>
      </c>
    </row>
    <row r="195" spans="1:6" ht="12.75">
      <c r="A195" s="17" t="s">
        <v>165</v>
      </c>
      <c r="B195" s="16" t="s">
        <v>190</v>
      </c>
      <c r="C195" s="16" t="s">
        <v>169</v>
      </c>
      <c r="D195" s="39" t="s">
        <v>164</v>
      </c>
      <c r="E195" s="39" t="s">
        <v>7</v>
      </c>
      <c r="F195" s="79">
        <f>F196</f>
        <v>2431.6</v>
      </c>
    </row>
    <row r="196" spans="1:6" ht="12.75">
      <c r="A196" s="12" t="s">
        <v>11</v>
      </c>
      <c r="B196" s="11" t="s">
        <v>190</v>
      </c>
      <c r="C196" s="11" t="s">
        <v>169</v>
      </c>
      <c r="D196" s="37" t="s">
        <v>164</v>
      </c>
      <c r="E196" s="37" t="s">
        <v>12</v>
      </c>
      <c r="F196" s="80">
        <f>F197</f>
        <v>2431.6</v>
      </c>
    </row>
    <row r="197" spans="1:6" ht="14.25" customHeight="1">
      <c r="A197" s="13" t="s">
        <v>56</v>
      </c>
      <c r="B197" s="11" t="s">
        <v>190</v>
      </c>
      <c r="C197" s="37" t="s">
        <v>169</v>
      </c>
      <c r="D197" s="37" t="s">
        <v>164</v>
      </c>
      <c r="E197" s="37" t="s">
        <v>18</v>
      </c>
      <c r="F197" s="80">
        <f>F198</f>
        <v>2431.6</v>
      </c>
    </row>
    <row r="198" spans="1:6" ht="15.75" customHeight="1">
      <c r="A198" s="12" t="s">
        <v>57</v>
      </c>
      <c r="B198" s="11" t="s">
        <v>190</v>
      </c>
      <c r="C198" s="11" t="s">
        <v>169</v>
      </c>
      <c r="D198" s="11" t="s">
        <v>164</v>
      </c>
      <c r="E198" s="11" t="s">
        <v>28</v>
      </c>
      <c r="F198" s="82">
        <v>2431.6</v>
      </c>
    </row>
    <row r="199" spans="1:6" ht="15.75" customHeight="1">
      <c r="A199" s="17" t="s">
        <v>62</v>
      </c>
      <c r="B199" s="16" t="s">
        <v>190</v>
      </c>
      <c r="C199" s="16" t="s">
        <v>169</v>
      </c>
      <c r="D199" s="39" t="s">
        <v>63</v>
      </c>
      <c r="E199" s="39" t="s">
        <v>7</v>
      </c>
      <c r="F199" s="79">
        <f>F200</f>
        <v>331.5</v>
      </c>
    </row>
    <row r="200" spans="1:6" ht="15.75" customHeight="1">
      <c r="A200" s="12" t="s">
        <v>11</v>
      </c>
      <c r="B200" s="11" t="s">
        <v>190</v>
      </c>
      <c r="C200" s="11" t="s">
        <v>169</v>
      </c>
      <c r="D200" s="37" t="s">
        <v>63</v>
      </c>
      <c r="E200" s="37" t="s">
        <v>12</v>
      </c>
      <c r="F200" s="80">
        <f>F201</f>
        <v>331.5</v>
      </c>
    </row>
    <row r="201" spans="1:6" ht="12.75" customHeight="1">
      <c r="A201" s="13" t="s">
        <v>56</v>
      </c>
      <c r="B201" s="11" t="s">
        <v>190</v>
      </c>
      <c r="C201" s="37" t="s">
        <v>169</v>
      </c>
      <c r="D201" s="37" t="s">
        <v>63</v>
      </c>
      <c r="E201" s="37" t="s">
        <v>18</v>
      </c>
      <c r="F201" s="80">
        <f>F202</f>
        <v>331.5</v>
      </c>
    </row>
    <row r="202" spans="1:6" ht="11.25" customHeight="1">
      <c r="A202" s="12" t="s">
        <v>57</v>
      </c>
      <c r="B202" s="11" t="s">
        <v>190</v>
      </c>
      <c r="C202" s="11" t="s">
        <v>169</v>
      </c>
      <c r="D202" s="11" t="s">
        <v>63</v>
      </c>
      <c r="E202" s="11" t="s">
        <v>28</v>
      </c>
      <c r="F202" s="82">
        <v>331.5</v>
      </c>
    </row>
    <row r="203" spans="1:6" ht="13.5" customHeight="1">
      <c r="A203" s="58" t="s">
        <v>48</v>
      </c>
      <c r="B203" s="23" t="s">
        <v>190</v>
      </c>
      <c r="C203" s="23" t="s">
        <v>106</v>
      </c>
      <c r="D203" s="24" t="s">
        <v>7</v>
      </c>
      <c r="E203" s="24" t="s">
        <v>7</v>
      </c>
      <c r="F203" s="77">
        <f>F204+F213+F228+F221</f>
        <v>10341.6</v>
      </c>
    </row>
    <row r="204" spans="1:6" ht="13.5">
      <c r="A204" s="22" t="s">
        <v>49</v>
      </c>
      <c r="B204" s="23" t="s">
        <v>190</v>
      </c>
      <c r="C204" s="23" t="s">
        <v>74</v>
      </c>
      <c r="D204" s="24" t="s">
        <v>7</v>
      </c>
      <c r="E204" s="24" t="s">
        <v>7</v>
      </c>
      <c r="F204" s="78">
        <f>F205</f>
        <v>1865.3</v>
      </c>
    </row>
    <row r="205" spans="1:6" ht="12.75">
      <c r="A205" s="15" t="s">
        <v>62</v>
      </c>
      <c r="B205" s="16" t="s">
        <v>190</v>
      </c>
      <c r="C205" s="16" t="s">
        <v>74</v>
      </c>
      <c r="D205" s="39" t="s">
        <v>63</v>
      </c>
      <c r="E205" s="39" t="s">
        <v>7</v>
      </c>
      <c r="F205" s="79">
        <f>F206+F211</f>
        <v>1865.3</v>
      </c>
    </row>
    <row r="206" spans="1:6" ht="12.75">
      <c r="A206" s="12" t="s">
        <v>11</v>
      </c>
      <c r="B206" s="11" t="s">
        <v>190</v>
      </c>
      <c r="C206" s="11" t="s">
        <v>74</v>
      </c>
      <c r="D206" s="37" t="s">
        <v>63</v>
      </c>
      <c r="E206" s="37" t="s">
        <v>12</v>
      </c>
      <c r="F206" s="80">
        <f>F207</f>
        <v>1765.3</v>
      </c>
    </row>
    <row r="207" spans="1:6" ht="12.75">
      <c r="A207" s="12" t="s">
        <v>56</v>
      </c>
      <c r="B207" s="11" t="s">
        <v>190</v>
      </c>
      <c r="C207" s="11" t="s">
        <v>74</v>
      </c>
      <c r="D207" s="37" t="s">
        <v>63</v>
      </c>
      <c r="E207" s="37" t="s">
        <v>18</v>
      </c>
      <c r="F207" s="80">
        <f>F208+F209+F210</f>
        <v>1765.3</v>
      </c>
    </row>
    <row r="208" spans="1:6" ht="12.75">
      <c r="A208" s="13" t="s">
        <v>25</v>
      </c>
      <c r="B208" s="11" t="s">
        <v>190</v>
      </c>
      <c r="C208" s="37" t="s">
        <v>74</v>
      </c>
      <c r="D208" s="37" t="s">
        <v>63</v>
      </c>
      <c r="E208" s="37" t="s">
        <v>26</v>
      </c>
      <c r="F208" s="80">
        <v>251.7</v>
      </c>
    </row>
    <row r="209" spans="1:6" ht="12.75">
      <c r="A209" s="12" t="s">
        <v>72</v>
      </c>
      <c r="B209" s="11" t="s">
        <v>190</v>
      </c>
      <c r="C209" s="11" t="s">
        <v>74</v>
      </c>
      <c r="D209" s="37" t="s">
        <v>63</v>
      </c>
      <c r="E209" s="37" t="s">
        <v>27</v>
      </c>
      <c r="F209" s="80">
        <v>400</v>
      </c>
    </row>
    <row r="210" spans="1:6" ht="12.75">
      <c r="A210" s="12" t="s">
        <v>57</v>
      </c>
      <c r="B210" s="11" t="s">
        <v>190</v>
      </c>
      <c r="C210" s="11" t="s">
        <v>74</v>
      </c>
      <c r="D210" s="37" t="s">
        <v>63</v>
      </c>
      <c r="E210" s="37" t="s">
        <v>28</v>
      </c>
      <c r="F210" s="80">
        <v>1113.6</v>
      </c>
    </row>
    <row r="211" spans="1:6" ht="12.75">
      <c r="A211" s="12" t="s">
        <v>31</v>
      </c>
      <c r="B211" s="11" t="s">
        <v>190</v>
      </c>
      <c r="C211" s="11" t="s">
        <v>74</v>
      </c>
      <c r="D211" s="37" t="s">
        <v>63</v>
      </c>
      <c r="E211" s="37" t="s">
        <v>32</v>
      </c>
      <c r="F211" s="80">
        <f>F212</f>
        <v>100</v>
      </c>
    </row>
    <row r="212" spans="1:6" ht="12.75">
      <c r="A212" s="12" t="s">
        <v>35</v>
      </c>
      <c r="B212" s="11" t="s">
        <v>190</v>
      </c>
      <c r="C212" s="11" t="s">
        <v>74</v>
      </c>
      <c r="D212" s="37" t="s">
        <v>63</v>
      </c>
      <c r="E212" s="37" t="s">
        <v>36</v>
      </c>
      <c r="F212" s="80">
        <v>100</v>
      </c>
    </row>
    <row r="213" spans="1:6" ht="40.5" hidden="1">
      <c r="A213" s="25" t="s">
        <v>75</v>
      </c>
      <c r="B213" s="23" t="s">
        <v>39</v>
      </c>
      <c r="C213" s="23" t="s">
        <v>76</v>
      </c>
      <c r="D213" s="24" t="s">
        <v>7</v>
      </c>
      <c r="E213" s="24" t="s">
        <v>7</v>
      </c>
      <c r="F213" s="78">
        <f>F214</f>
        <v>0</v>
      </c>
    </row>
    <row r="214" spans="1:6" ht="12.75" hidden="1">
      <c r="A214" s="15" t="s">
        <v>62</v>
      </c>
      <c r="B214" s="16" t="s">
        <v>39</v>
      </c>
      <c r="C214" s="16" t="s">
        <v>76</v>
      </c>
      <c r="D214" s="39" t="s">
        <v>63</v>
      </c>
      <c r="E214" s="39" t="s">
        <v>7</v>
      </c>
      <c r="F214" s="79">
        <f>F215+F219</f>
        <v>0</v>
      </c>
    </row>
    <row r="215" spans="1:6" ht="12.75" hidden="1">
      <c r="A215" s="12" t="s">
        <v>11</v>
      </c>
      <c r="B215" s="11" t="s">
        <v>39</v>
      </c>
      <c r="C215" s="11" t="s">
        <v>76</v>
      </c>
      <c r="D215" s="37" t="s">
        <v>63</v>
      </c>
      <c r="E215" s="37" t="s">
        <v>12</v>
      </c>
      <c r="F215" s="80">
        <f>F216</f>
        <v>0</v>
      </c>
    </row>
    <row r="216" spans="1:6" ht="15" customHeight="1" hidden="1">
      <c r="A216" s="13" t="s">
        <v>56</v>
      </c>
      <c r="B216" s="11" t="s">
        <v>39</v>
      </c>
      <c r="C216" s="37" t="s">
        <v>76</v>
      </c>
      <c r="D216" s="37" t="s">
        <v>63</v>
      </c>
      <c r="E216" s="37" t="s">
        <v>18</v>
      </c>
      <c r="F216" s="80">
        <f>F217+F218</f>
        <v>0</v>
      </c>
    </row>
    <row r="217" spans="1:6" ht="15" customHeight="1" hidden="1">
      <c r="A217" s="45" t="s">
        <v>72</v>
      </c>
      <c r="B217" s="11" t="s">
        <v>39</v>
      </c>
      <c r="C217" s="11" t="s">
        <v>76</v>
      </c>
      <c r="D217" s="11" t="s">
        <v>63</v>
      </c>
      <c r="E217" s="11" t="s">
        <v>27</v>
      </c>
      <c r="F217" s="82"/>
    </row>
    <row r="218" spans="1:6" ht="15" customHeight="1" hidden="1">
      <c r="A218" s="12" t="s">
        <v>57</v>
      </c>
      <c r="B218" s="11" t="s">
        <v>39</v>
      </c>
      <c r="C218" s="11" t="s">
        <v>76</v>
      </c>
      <c r="D218" s="11" t="s">
        <v>63</v>
      </c>
      <c r="E218" s="11" t="s">
        <v>28</v>
      </c>
      <c r="F218" s="82"/>
    </row>
    <row r="219" spans="1:6" ht="15.75" customHeight="1" hidden="1">
      <c r="A219" s="12" t="s">
        <v>31</v>
      </c>
      <c r="B219" s="11" t="s">
        <v>39</v>
      </c>
      <c r="C219" s="11" t="s">
        <v>76</v>
      </c>
      <c r="D219" s="11" t="s">
        <v>63</v>
      </c>
      <c r="E219" s="11" t="s">
        <v>32</v>
      </c>
      <c r="F219" s="82">
        <f>F220</f>
        <v>0</v>
      </c>
    </row>
    <row r="220" spans="1:6" ht="15.75" customHeight="1" hidden="1">
      <c r="A220" s="26" t="s">
        <v>35</v>
      </c>
      <c r="B220" s="11" t="s">
        <v>39</v>
      </c>
      <c r="C220" s="11" t="s">
        <v>76</v>
      </c>
      <c r="D220" s="11" t="s">
        <v>63</v>
      </c>
      <c r="E220" s="11" t="s">
        <v>36</v>
      </c>
      <c r="F220" s="82"/>
    </row>
    <row r="221" spans="1:6" ht="14.25" customHeight="1">
      <c r="A221" s="25" t="s">
        <v>86</v>
      </c>
      <c r="B221" s="23" t="s">
        <v>190</v>
      </c>
      <c r="C221" s="23" t="s">
        <v>87</v>
      </c>
      <c r="D221" s="24" t="s">
        <v>7</v>
      </c>
      <c r="E221" s="24" t="s">
        <v>7</v>
      </c>
      <c r="F221" s="78">
        <f>F222</f>
        <v>726.7</v>
      </c>
    </row>
    <row r="222" spans="1:6" ht="14.25" customHeight="1">
      <c r="A222" s="15" t="s">
        <v>62</v>
      </c>
      <c r="B222" s="16" t="s">
        <v>190</v>
      </c>
      <c r="C222" s="16" t="s">
        <v>87</v>
      </c>
      <c r="D222" s="39" t="s">
        <v>63</v>
      </c>
      <c r="E222" s="39" t="s">
        <v>7</v>
      </c>
      <c r="F222" s="79">
        <f>F223</f>
        <v>726.7</v>
      </c>
    </row>
    <row r="223" spans="1:6" ht="14.25" customHeight="1">
      <c r="A223" s="12" t="s">
        <v>11</v>
      </c>
      <c r="B223" s="11" t="s">
        <v>190</v>
      </c>
      <c r="C223" s="11" t="s">
        <v>87</v>
      </c>
      <c r="D223" s="37" t="s">
        <v>63</v>
      </c>
      <c r="E223" s="37" t="s">
        <v>12</v>
      </c>
      <c r="F223" s="80">
        <f>F224</f>
        <v>726.7</v>
      </c>
    </row>
    <row r="224" spans="1:6" ht="14.25" customHeight="1">
      <c r="A224" s="13" t="s">
        <v>56</v>
      </c>
      <c r="B224" s="11" t="s">
        <v>190</v>
      </c>
      <c r="C224" s="37" t="s">
        <v>87</v>
      </c>
      <c r="D224" s="37" t="s">
        <v>63</v>
      </c>
      <c r="E224" s="37" t="s">
        <v>18</v>
      </c>
      <c r="F224" s="80">
        <f>F225+F227+F226</f>
        <v>726.7</v>
      </c>
    </row>
    <row r="225" spans="1:6" ht="14.25" customHeight="1" hidden="1">
      <c r="A225" s="45" t="s">
        <v>72</v>
      </c>
      <c r="B225" s="11" t="s">
        <v>39</v>
      </c>
      <c r="C225" s="11" t="s">
        <v>76</v>
      </c>
      <c r="D225" s="11" t="s">
        <v>63</v>
      </c>
      <c r="E225" s="11" t="s">
        <v>27</v>
      </c>
      <c r="F225" s="82">
        <v>0</v>
      </c>
    </row>
    <row r="226" spans="1:6" ht="14.25" customHeight="1">
      <c r="A226" s="45" t="s">
        <v>72</v>
      </c>
      <c r="B226" s="11" t="s">
        <v>190</v>
      </c>
      <c r="C226" s="11" t="s">
        <v>87</v>
      </c>
      <c r="D226" s="11" t="s">
        <v>63</v>
      </c>
      <c r="E226" s="11" t="s">
        <v>27</v>
      </c>
      <c r="F226" s="82">
        <v>100</v>
      </c>
    </row>
    <row r="227" spans="1:6" ht="18" customHeight="1">
      <c r="A227" s="12" t="s">
        <v>57</v>
      </c>
      <c r="B227" s="11" t="s">
        <v>190</v>
      </c>
      <c r="C227" s="11" t="s">
        <v>87</v>
      </c>
      <c r="D227" s="11" t="s">
        <v>63</v>
      </c>
      <c r="E227" s="11" t="s">
        <v>28</v>
      </c>
      <c r="F227" s="82">
        <v>626.7</v>
      </c>
    </row>
    <row r="228" spans="1:6" ht="27">
      <c r="A228" s="69" t="s">
        <v>84</v>
      </c>
      <c r="B228" s="23" t="s">
        <v>190</v>
      </c>
      <c r="C228" s="23" t="s">
        <v>85</v>
      </c>
      <c r="D228" s="23" t="s">
        <v>7</v>
      </c>
      <c r="E228" s="23" t="s">
        <v>7</v>
      </c>
      <c r="F228" s="78">
        <f>F229</f>
        <v>7749.6</v>
      </c>
    </row>
    <row r="229" spans="1:6" ht="27.75" customHeight="1">
      <c r="A229" s="17" t="s">
        <v>62</v>
      </c>
      <c r="B229" s="16" t="s">
        <v>190</v>
      </c>
      <c r="C229" s="16" t="s">
        <v>85</v>
      </c>
      <c r="D229" s="16" t="s">
        <v>63</v>
      </c>
      <c r="E229" s="16" t="s">
        <v>7</v>
      </c>
      <c r="F229" s="84">
        <f>F230+F235</f>
        <v>7749.6</v>
      </c>
    </row>
    <row r="230" spans="1:6" ht="15.75" customHeight="1">
      <c r="A230" s="12" t="s">
        <v>11</v>
      </c>
      <c r="B230" s="11" t="s">
        <v>190</v>
      </c>
      <c r="C230" s="11" t="s">
        <v>85</v>
      </c>
      <c r="D230" s="11" t="s">
        <v>63</v>
      </c>
      <c r="E230" s="20">
        <v>200</v>
      </c>
      <c r="F230" s="82">
        <f>F231</f>
        <v>6926.900000000001</v>
      </c>
    </row>
    <row r="231" spans="1:6" ht="15.75" customHeight="1">
      <c r="A231" s="12" t="s">
        <v>56</v>
      </c>
      <c r="B231" s="11" t="s">
        <v>190</v>
      </c>
      <c r="C231" s="11" t="s">
        <v>85</v>
      </c>
      <c r="D231" s="11" t="s">
        <v>63</v>
      </c>
      <c r="E231" s="20">
        <v>220</v>
      </c>
      <c r="F231" s="82">
        <f>F233+F232+F234</f>
        <v>6926.900000000001</v>
      </c>
    </row>
    <row r="232" spans="1:6" ht="12.75" customHeight="1">
      <c r="A232" s="12" t="s">
        <v>19</v>
      </c>
      <c r="B232" s="11" t="s">
        <v>190</v>
      </c>
      <c r="C232" s="11" t="s">
        <v>85</v>
      </c>
      <c r="D232" s="11" t="s">
        <v>63</v>
      </c>
      <c r="E232" s="20">
        <v>222</v>
      </c>
      <c r="F232" s="82">
        <v>300</v>
      </c>
    </row>
    <row r="233" spans="1:6" ht="12.75">
      <c r="A233" s="12" t="s">
        <v>72</v>
      </c>
      <c r="B233" s="11" t="s">
        <v>190</v>
      </c>
      <c r="C233" s="11" t="s">
        <v>85</v>
      </c>
      <c r="D233" s="11" t="s">
        <v>63</v>
      </c>
      <c r="E233" s="20">
        <v>225</v>
      </c>
      <c r="F233" s="82">
        <v>6297.1</v>
      </c>
    </row>
    <row r="234" spans="1:6" ht="12.75">
      <c r="A234" s="12" t="s">
        <v>57</v>
      </c>
      <c r="B234" s="11" t="s">
        <v>190</v>
      </c>
      <c r="C234" s="11" t="s">
        <v>85</v>
      </c>
      <c r="D234" s="11" t="s">
        <v>63</v>
      </c>
      <c r="E234" s="20">
        <v>226</v>
      </c>
      <c r="F234" s="82">
        <v>329.8</v>
      </c>
    </row>
    <row r="235" spans="1:6" ht="12.75">
      <c r="A235" s="12" t="s">
        <v>31</v>
      </c>
      <c r="B235" s="11" t="s">
        <v>190</v>
      </c>
      <c r="C235" s="11" t="s">
        <v>85</v>
      </c>
      <c r="D235" s="11" t="s">
        <v>63</v>
      </c>
      <c r="E235" s="20">
        <v>300</v>
      </c>
      <c r="F235" s="82">
        <f>F236+F237</f>
        <v>822.7</v>
      </c>
    </row>
    <row r="236" spans="1:6" ht="12.75">
      <c r="A236" s="12" t="s">
        <v>33</v>
      </c>
      <c r="B236" s="11" t="s">
        <v>190</v>
      </c>
      <c r="C236" s="11" t="s">
        <v>85</v>
      </c>
      <c r="D236" s="11" t="s">
        <v>63</v>
      </c>
      <c r="E236" s="20">
        <v>310</v>
      </c>
      <c r="F236" s="82">
        <v>818.1</v>
      </c>
    </row>
    <row r="237" spans="1:6" ht="12.75">
      <c r="A237" s="26" t="s">
        <v>35</v>
      </c>
      <c r="B237" s="11" t="s">
        <v>190</v>
      </c>
      <c r="C237" s="11" t="s">
        <v>85</v>
      </c>
      <c r="D237" s="11" t="s">
        <v>63</v>
      </c>
      <c r="E237" s="20">
        <v>340</v>
      </c>
      <c r="F237" s="82">
        <v>4.6</v>
      </c>
    </row>
    <row r="238" spans="1:6" ht="14.25">
      <c r="A238" s="18" t="s">
        <v>109</v>
      </c>
      <c r="B238" s="19" t="s">
        <v>198</v>
      </c>
      <c r="C238" s="19" t="s">
        <v>21</v>
      </c>
      <c r="D238" s="19" t="s">
        <v>7</v>
      </c>
      <c r="E238" s="19" t="s">
        <v>7</v>
      </c>
      <c r="F238" s="85">
        <f>F239</f>
        <v>4196</v>
      </c>
    </row>
    <row r="239" spans="1:6" ht="12.75">
      <c r="A239" s="9" t="s">
        <v>43</v>
      </c>
      <c r="B239" s="10" t="s">
        <v>191</v>
      </c>
      <c r="C239" s="10" t="s">
        <v>21</v>
      </c>
      <c r="D239" s="10" t="s">
        <v>7</v>
      </c>
      <c r="E239" s="10" t="s">
        <v>7</v>
      </c>
      <c r="F239" s="86">
        <f>F240+F254</f>
        <v>4196</v>
      </c>
    </row>
    <row r="240" spans="1:6" ht="37.5" customHeight="1">
      <c r="A240" s="25" t="s">
        <v>51</v>
      </c>
      <c r="B240" s="23" t="s">
        <v>191</v>
      </c>
      <c r="C240" s="23" t="s">
        <v>44</v>
      </c>
      <c r="D240" s="23" t="s">
        <v>7</v>
      </c>
      <c r="E240" s="23" t="s">
        <v>7</v>
      </c>
      <c r="F240" s="83">
        <f>F241</f>
        <v>2383.7999999999997</v>
      </c>
    </row>
    <row r="241" spans="1:6" ht="34.5" customHeight="1">
      <c r="A241" s="25" t="s">
        <v>136</v>
      </c>
      <c r="B241" s="23" t="s">
        <v>191</v>
      </c>
      <c r="C241" s="23" t="s">
        <v>52</v>
      </c>
      <c r="D241" s="23" t="s">
        <v>7</v>
      </c>
      <c r="E241" s="23" t="s">
        <v>7</v>
      </c>
      <c r="F241" s="83">
        <f>F242</f>
        <v>2383.7999999999997</v>
      </c>
    </row>
    <row r="242" spans="1:6" ht="21" customHeight="1">
      <c r="A242" s="47" t="s">
        <v>127</v>
      </c>
      <c r="B242" s="16" t="s">
        <v>191</v>
      </c>
      <c r="C242" s="16" t="s">
        <v>52</v>
      </c>
      <c r="D242" s="16" t="s">
        <v>53</v>
      </c>
      <c r="E242" s="16" t="s">
        <v>7</v>
      </c>
      <c r="F242" s="84">
        <f>F243+F251</f>
        <v>2383.7999999999997</v>
      </c>
    </row>
    <row r="243" spans="1:6" ht="18" customHeight="1">
      <c r="A243" s="13" t="s">
        <v>11</v>
      </c>
      <c r="B243" s="11" t="s">
        <v>191</v>
      </c>
      <c r="C243" s="11" t="s">
        <v>52</v>
      </c>
      <c r="D243" s="11" t="s">
        <v>53</v>
      </c>
      <c r="E243" s="11" t="s">
        <v>12</v>
      </c>
      <c r="F243" s="82">
        <f>F244+F247+F250</f>
        <v>2313.2</v>
      </c>
    </row>
    <row r="244" spans="1:6" ht="15.75" customHeight="1">
      <c r="A244" s="12" t="s">
        <v>55</v>
      </c>
      <c r="B244" s="11" t="s">
        <v>191</v>
      </c>
      <c r="C244" s="11" t="s">
        <v>52</v>
      </c>
      <c r="D244" s="11" t="s">
        <v>53</v>
      </c>
      <c r="E244" s="20">
        <v>210</v>
      </c>
      <c r="F244" s="82">
        <f>F245+F246</f>
        <v>1120.1999999999998</v>
      </c>
    </row>
    <row r="245" spans="1:6" ht="15" customHeight="1">
      <c r="A245" s="12" t="s">
        <v>14</v>
      </c>
      <c r="B245" s="11" t="s">
        <v>191</v>
      </c>
      <c r="C245" s="11" t="s">
        <v>52</v>
      </c>
      <c r="D245" s="11" t="s">
        <v>53</v>
      </c>
      <c r="E245" s="20">
        <v>211</v>
      </c>
      <c r="F245" s="82">
        <v>860.3</v>
      </c>
    </row>
    <row r="246" spans="1:6" ht="15" customHeight="1">
      <c r="A246" s="12" t="s">
        <v>54</v>
      </c>
      <c r="B246" s="11" t="s">
        <v>191</v>
      </c>
      <c r="C246" s="11" t="s">
        <v>52</v>
      </c>
      <c r="D246" s="11" t="s">
        <v>53</v>
      </c>
      <c r="E246" s="20">
        <v>213</v>
      </c>
      <c r="F246" s="82">
        <v>259.9</v>
      </c>
    </row>
    <row r="247" spans="1:6" ht="14.25" customHeight="1">
      <c r="A247" s="12" t="s">
        <v>56</v>
      </c>
      <c r="B247" s="31" t="s">
        <v>191</v>
      </c>
      <c r="C247" s="31" t="s">
        <v>52</v>
      </c>
      <c r="D247" s="31" t="s">
        <v>53</v>
      </c>
      <c r="E247" s="20">
        <v>220</v>
      </c>
      <c r="F247" s="82">
        <f>F248+F249</f>
        <v>1063</v>
      </c>
    </row>
    <row r="248" spans="1:6" ht="14.25" customHeight="1">
      <c r="A248" s="12" t="s">
        <v>69</v>
      </c>
      <c r="B248" s="31" t="s">
        <v>191</v>
      </c>
      <c r="C248" s="31" t="s">
        <v>52</v>
      </c>
      <c r="D248" s="31" t="s">
        <v>53</v>
      </c>
      <c r="E248" s="20">
        <v>225</v>
      </c>
      <c r="F248" s="82">
        <v>10.6</v>
      </c>
    </row>
    <row r="249" spans="1:6" ht="12.75">
      <c r="A249" s="12" t="s">
        <v>57</v>
      </c>
      <c r="B249" s="31" t="s">
        <v>191</v>
      </c>
      <c r="C249" s="31" t="s">
        <v>52</v>
      </c>
      <c r="D249" s="31" t="s">
        <v>53</v>
      </c>
      <c r="E249" s="20">
        <v>226</v>
      </c>
      <c r="F249" s="82">
        <v>1052.4</v>
      </c>
    </row>
    <row r="250" spans="1:6" ht="12.75">
      <c r="A250" s="12" t="s">
        <v>29</v>
      </c>
      <c r="B250" s="31" t="s">
        <v>191</v>
      </c>
      <c r="C250" s="31" t="s">
        <v>52</v>
      </c>
      <c r="D250" s="31" t="s">
        <v>53</v>
      </c>
      <c r="E250" s="20">
        <v>290</v>
      </c>
      <c r="F250" s="82">
        <f>110+20</f>
        <v>130</v>
      </c>
    </row>
    <row r="251" spans="1:6" ht="12.75">
      <c r="A251" s="12" t="s">
        <v>31</v>
      </c>
      <c r="B251" s="31" t="s">
        <v>191</v>
      </c>
      <c r="C251" s="31" t="s">
        <v>52</v>
      </c>
      <c r="D251" s="31" t="s">
        <v>53</v>
      </c>
      <c r="E251" s="11" t="s">
        <v>32</v>
      </c>
      <c r="F251" s="82">
        <f>F252+F253</f>
        <v>70.6</v>
      </c>
    </row>
    <row r="252" spans="1:6" ht="14.25" customHeight="1">
      <c r="A252" s="12" t="s">
        <v>33</v>
      </c>
      <c r="B252" s="11" t="s">
        <v>191</v>
      </c>
      <c r="C252" s="11" t="s">
        <v>52</v>
      </c>
      <c r="D252" s="11" t="s">
        <v>53</v>
      </c>
      <c r="E252" s="11" t="s">
        <v>34</v>
      </c>
      <c r="F252" s="80">
        <v>10.5</v>
      </c>
    </row>
    <row r="253" spans="1:6" ht="12.75">
      <c r="A253" s="26" t="s">
        <v>35</v>
      </c>
      <c r="B253" s="11" t="s">
        <v>191</v>
      </c>
      <c r="C253" s="11" t="s">
        <v>52</v>
      </c>
      <c r="D253" s="11" t="s">
        <v>53</v>
      </c>
      <c r="E253" s="11" t="s">
        <v>36</v>
      </c>
      <c r="F253" s="80">
        <v>60.1</v>
      </c>
    </row>
    <row r="254" spans="1:6" ht="29.25" customHeight="1">
      <c r="A254" s="25" t="s">
        <v>162</v>
      </c>
      <c r="B254" s="23" t="s">
        <v>191</v>
      </c>
      <c r="C254" s="23" t="s">
        <v>170</v>
      </c>
      <c r="D254" s="23" t="s">
        <v>7</v>
      </c>
      <c r="E254" s="23" t="s">
        <v>7</v>
      </c>
      <c r="F254" s="83">
        <f>F255</f>
        <v>1812.2</v>
      </c>
    </row>
    <row r="255" spans="1:6" ht="35.25" customHeight="1">
      <c r="A255" s="25" t="s">
        <v>173</v>
      </c>
      <c r="B255" s="23" t="s">
        <v>191</v>
      </c>
      <c r="C255" s="23" t="s">
        <v>168</v>
      </c>
      <c r="D255" s="23" t="s">
        <v>7</v>
      </c>
      <c r="E255" s="23" t="s">
        <v>7</v>
      </c>
      <c r="F255" s="83">
        <f>F257</f>
        <v>1812.2</v>
      </c>
    </row>
    <row r="256" spans="1:6" ht="12.75">
      <c r="A256" s="47" t="s">
        <v>127</v>
      </c>
      <c r="B256" s="16" t="s">
        <v>191</v>
      </c>
      <c r="C256" s="16" t="s">
        <v>168</v>
      </c>
      <c r="D256" s="16" t="s">
        <v>53</v>
      </c>
      <c r="E256" s="16" t="s">
        <v>7</v>
      </c>
      <c r="F256" s="84">
        <f>F257</f>
        <v>1812.2</v>
      </c>
    </row>
    <row r="257" spans="1:6" ht="12.75">
      <c r="A257" s="13" t="s">
        <v>11</v>
      </c>
      <c r="B257" s="11" t="s">
        <v>191</v>
      </c>
      <c r="C257" s="11" t="s">
        <v>168</v>
      </c>
      <c r="D257" s="11" t="s">
        <v>53</v>
      </c>
      <c r="E257" s="11" t="s">
        <v>12</v>
      </c>
      <c r="F257" s="82">
        <f>F258</f>
        <v>1812.2</v>
      </c>
    </row>
    <row r="258" spans="1:6" ht="12.75">
      <c r="A258" s="12" t="s">
        <v>56</v>
      </c>
      <c r="B258" s="11" t="s">
        <v>191</v>
      </c>
      <c r="C258" s="11" t="s">
        <v>168</v>
      </c>
      <c r="D258" s="11" t="s">
        <v>53</v>
      </c>
      <c r="E258" s="20">
        <v>220</v>
      </c>
      <c r="F258" s="82">
        <f>F259</f>
        <v>1812.2</v>
      </c>
    </row>
    <row r="259" spans="1:6" ht="12.75" customHeight="1">
      <c r="A259" s="12" t="s">
        <v>57</v>
      </c>
      <c r="B259" s="11" t="s">
        <v>191</v>
      </c>
      <c r="C259" s="11" t="s">
        <v>168</v>
      </c>
      <c r="D259" s="11" t="s">
        <v>53</v>
      </c>
      <c r="E259" s="20">
        <v>226</v>
      </c>
      <c r="F259" s="82">
        <v>1812.2</v>
      </c>
    </row>
    <row r="260" spans="1:6" ht="15" customHeight="1">
      <c r="A260" s="18" t="s">
        <v>117</v>
      </c>
      <c r="B260" s="19" t="s">
        <v>199</v>
      </c>
      <c r="C260" s="19" t="s">
        <v>21</v>
      </c>
      <c r="D260" s="19" t="s">
        <v>7</v>
      </c>
      <c r="E260" s="19" t="s">
        <v>7</v>
      </c>
      <c r="F260" s="3">
        <f>F261</f>
        <v>1816.9</v>
      </c>
    </row>
    <row r="261" spans="1:6" ht="12.75">
      <c r="A261" s="9" t="s">
        <v>119</v>
      </c>
      <c r="B261" s="10" t="s">
        <v>192</v>
      </c>
      <c r="C261" s="10" t="s">
        <v>21</v>
      </c>
      <c r="D261" s="10" t="s">
        <v>7</v>
      </c>
      <c r="E261" s="10" t="s">
        <v>7</v>
      </c>
      <c r="F261" s="44">
        <f>F262</f>
        <v>1816.9</v>
      </c>
    </row>
    <row r="262" spans="1:6" ht="21.75" customHeight="1">
      <c r="A262" s="25" t="s">
        <v>120</v>
      </c>
      <c r="B262" s="23" t="s">
        <v>192</v>
      </c>
      <c r="C262" s="23" t="s">
        <v>121</v>
      </c>
      <c r="D262" s="23" t="s">
        <v>7</v>
      </c>
      <c r="E262" s="23" t="s">
        <v>7</v>
      </c>
      <c r="F262" s="41">
        <f>F263</f>
        <v>1816.9</v>
      </c>
    </row>
    <row r="263" spans="1:6" ht="64.5" customHeight="1">
      <c r="A263" s="15" t="s">
        <v>122</v>
      </c>
      <c r="B263" s="16" t="s">
        <v>192</v>
      </c>
      <c r="C263" s="16" t="s">
        <v>121</v>
      </c>
      <c r="D263" s="16" t="s">
        <v>123</v>
      </c>
      <c r="E263" s="16" t="s">
        <v>7</v>
      </c>
      <c r="F263" s="42">
        <f>F264</f>
        <v>1816.9</v>
      </c>
    </row>
    <row r="264" spans="1:6" ht="12.75">
      <c r="A264" s="13" t="s">
        <v>11</v>
      </c>
      <c r="B264" s="11" t="s">
        <v>192</v>
      </c>
      <c r="C264" s="11" t="s">
        <v>121</v>
      </c>
      <c r="D264" s="11" t="s">
        <v>123</v>
      </c>
      <c r="E264" s="11" t="s">
        <v>12</v>
      </c>
      <c r="F264" s="43">
        <f>F265</f>
        <v>1816.9</v>
      </c>
    </row>
    <row r="265" spans="1:6" ht="14.25">
      <c r="A265" s="12" t="s">
        <v>56</v>
      </c>
      <c r="B265" s="11" t="s">
        <v>192</v>
      </c>
      <c r="C265" s="11" t="s">
        <v>121</v>
      </c>
      <c r="D265" s="11" t="s">
        <v>123</v>
      </c>
      <c r="E265" s="20">
        <v>220</v>
      </c>
      <c r="F265" s="43">
        <f>F266+F267</f>
        <v>1816.9</v>
      </c>
    </row>
    <row r="266" spans="1:6" ht="14.25">
      <c r="A266" s="12" t="s">
        <v>57</v>
      </c>
      <c r="B266" s="11" t="s">
        <v>192</v>
      </c>
      <c r="C266" s="11" t="s">
        <v>121</v>
      </c>
      <c r="D266" s="11" t="s">
        <v>123</v>
      </c>
      <c r="E266" s="20">
        <v>226</v>
      </c>
      <c r="F266" s="82">
        <f>316.9+1500</f>
        <v>1816.9</v>
      </c>
    </row>
    <row r="267" spans="1:6" ht="14.25" hidden="1">
      <c r="A267" s="12" t="s">
        <v>31</v>
      </c>
      <c r="B267" s="11" t="s">
        <v>192</v>
      </c>
      <c r="C267" s="11" t="s">
        <v>121</v>
      </c>
      <c r="D267" s="11" t="s">
        <v>123</v>
      </c>
      <c r="E267" s="11" t="s">
        <v>32</v>
      </c>
      <c r="F267" s="43">
        <f>F268</f>
        <v>0</v>
      </c>
    </row>
    <row r="268" spans="1:6" ht="14.25" hidden="1">
      <c r="A268" s="12" t="s">
        <v>33</v>
      </c>
      <c r="B268" s="11" t="s">
        <v>192</v>
      </c>
      <c r="C268" s="11" t="s">
        <v>121</v>
      </c>
      <c r="D268" s="11" t="s">
        <v>123</v>
      </c>
      <c r="E268" s="11" t="s">
        <v>34</v>
      </c>
      <c r="F268" s="13"/>
    </row>
    <row r="269" spans="1:6" ht="57" hidden="1">
      <c r="A269" s="18" t="s">
        <v>124</v>
      </c>
      <c r="B269" s="19" t="s">
        <v>200</v>
      </c>
      <c r="C269" s="19" t="s">
        <v>21</v>
      </c>
      <c r="D269" s="19" t="s">
        <v>7</v>
      </c>
      <c r="E269" s="19" t="s">
        <v>7</v>
      </c>
      <c r="F269" s="3">
        <f>F270</f>
        <v>369.9</v>
      </c>
    </row>
    <row r="270" spans="1:6" ht="14.25">
      <c r="A270" s="9" t="s">
        <v>125</v>
      </c>
      <c r="B270" s="10" t="s">
        <v>193</v>
      </c>
      <c r="C270" s="10" t="s">
        <v>21</v>
      </c>
      <c r="D270" s="10" t="s">
        <v>7</v>
      </c>
      <c r="E270" s="10" t="s">
        <v>7</v>
      </c>
      <c r="F270" s="44">
        <f>F271</f>
        <v>369.9</v>
      </c>
    </row>
    <row r="271" spans="1:6" ht="32.25" customHeight="1">
      <c r="A271" s="72" t="s">
        <v>128</v>
      </c>
      <c r="B271" s="23" t="s">
        <v>193</v>
      </c>
      <c r="C271" s="23" t="s">
        <v>80</v>
      </c>
      <c r="D271" s="23" t="s">
        <v>7</v>
      </c>
      <c r="E271" s="23" t="s">
        <v>7</v>
      </c>
      <c r="F271" s="41">
        <f>F272</f>
        <v>369.9</v>
      </c>
    </row>
    <row r="272" spans="1:6" ht="16.5" customHeight="1">
      <c r="A272" s="48" t="s">
        <v>82</v>
      </c>
      <c r="B272" s="16" t="s">
        <v>193</v>
      </c>
      <c r="C272" s="16" t="s">
        <v>80</v>
      </c>
      <c r="D272" s="16" t="s">
        <v>81</v>
      </c>
      <c r="E272" s="16" t="s">
        <v>7</v>
      </c>
      <c r="F272" s="42">
        <f>F273</f>
        <v>369.9</v>
      </c>
    </row>
    <row r="273" spans="1:6" ht="14.25">
      <c r="A273" s="13" t="s">
        <v>11</v>
      </c>
      <c r="B273" s="11" t="s">
        <v>193</v>
      </c>
      <c r="C273" s="11" t="s">
        <v>80</v>
      </c>
      <c r="D273" s="11" t="s">
        <v>81</v>
      </c>
      <c r="E273" s="11" t="s">
        <v>12</v>
      </c>
      <c r="F273" s="43">
        <f>F274</f>
        <v>369.9</v>
      </c>
    </row>
    <row r="274" spans="1:6" ht="14.25">
      <c r="A274" s="12" t="s">
        <v>79</v>
      </c>
      <c r="B274" s="11" t="s">
        <v>193</v>
      </c>
      <c r="C274" s="11" t="s">
        <v>80</v>
      </c>
      <c r="D274" s="11" t="s">
        <v>81</v>
      </c>
      <c r="E274" s="20">
        <v>250</v>
      </c>
      <c r="F274" s="43">
        <f>F275+F277</f>
        <v>369.9</v>
      </c>
    </row>
    <row r="275" spans="1:6" ht="14.25">
      <c r="A275" s="12" t="s">
        <v>89</v>
      </c>
      <c r="B275" s="11" t="s">
        <v>193</v>
      </c>
      <c r="C275" s="11" t="s">
        <v>80</v>
      </c>
      <c r="D275" s="11" t="s">
        <v>81</v>
      </c>
      <c r="E275" s="20">
        <v>251</v>
      </c>
      <c r="F275" s="43">
        <v>369.9</v>
      </c>
    </row>
  </sheetData>
  <mergeCells count="4">
    <mergeCell ref="A10:F10"/>
    <mergeCell ref="A11:F11"/>
    <mergeCell ref="A8:F8"/>
    <mergeCell ref="A9:F9"/>
  </mergeCells>
  <printOptions/>
  <pageMargins left="0.58" right="0.19" top="0.24" bottom="0.21" header="0.17" footer="0.16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8"/>
  <sheetViews>
    <sheetView tabSelected="1" workbookViewId="0" topLeftCell="A128">
      <selection activeCell="A1" sqref="A1:G268"/>
    </sheetView>
  </sheetViews>
  <sheetFormatPr defaultColWidth="9.125" defaultRowHeight="12.75"/>
  <cols>
    <col min="1" max="1" width="46.375" style="30" customWidth="1"/>
    <col min="2" max="2" width="5.75390625" style="30" customWidth="1"/>
    <col min="3" max="3" width="6.625" style="30" customWidth="1"/>
    <col min="4" max="4" width="9.75390625" style="30" customWidth="1"/>
    <col min="5" max="5" width="5.75390625" style="30" customWidth="1"/>
    <col min="6" max="6" width="7.125" style="30" customWidth="1"/>
    <col min="7" max="7" width="8.375" style="30" customWidth="1"/>
    <col min="8" max="16384" width="9.125" style="30" customWidth="1"/>
  </cols>
  <sheetData>
    <row r="1" spans="1:8" ht="15">
      <c r="A1" s="62"/>
      <c r="C1" s="87" t="s">
        <v>214</v>
      </c>
      <c r="D1" s="88"/>
      <c r="E1" s="109"/>
      <c r="F1" s="109"/>
      <c r="G1" s="109"/>
      <c r="H1" s="62"/>
    </row>
    <row r="2" spans="1:8" ht="15">
      <c r="A2" s="2"/>
      <c r="C2" s="87" t="s">
        <v>177</v>
      </c>
      <c r="D2" s="88"/>
      <c r="E2" s="109"/>
      <c r="F2" s="109"/>
      <c r="G2" s="109"/>
      <c r="H2" s="62"/>
    </row>
    <row r="3" spans="1:8" ht="15">
      <c r="A3" s="2"/>
      <c r="C3" s="87" t="s">
        <v>137</v>
      </c>
      <c r="D3" s="89"/>
      <c r="E3" s="109"/>
      <c r="F3" s="109"/>
      <c r="G3" s="109"/>
      <c r="H3" s="62"/>
    </row>
    <row r="4" spans="1:8" ht="15">
      <c r="A4" s="27"/>
      <c r="C4" s="87" t="s">
        <v>178</v>
      </c>
      <c r="D4" s="89"/>
      <c r="E4" s="33"/>
      <c r="F4" s="33"/>
      <c r="G4" s="33"/>
      <c r="H4" s="62"/>
    </row>
    <row r="5" spans="1:8" ht="15">
      <c r="A5" s="27"/>
      <c r="C5" s="87" t="s">
        <v>218</v>
      </c>
      <c r="D5" s="89"/>
      <c r="E5" s="2"/>
      <c r="F5" s="2"/>
      <c r="G5" s="33"/>
      <c r="H5" s="62"/>
    </row>
    <row r="6" spans="1:8" ht="15">
      <c r="A6" s="27"/>
      <c r="C6" s="109" t="s">
        <v>415</v>
      </c>
      <c r="D6" s="109"/>
      <c r="E6" s="2"/>
      <c r="F6" s="2"/>
      <c r="G6" s="33"/>
      <c r="H6" s="62"/>
    </row>
    <row r="7" spans="1:8" ht="15">
      <c r="A7" s="27"/>
      <c r="B7" s="27"/>
      <c r="C7" s="2"/>
      <c r="D7" s="2"/>
      <c r="E7" s="2"/>
      <c r="F7" s="2"/>
      <c r="G7" s="33"/>
      <c r="H7" s="62"/>
    </row>
    <row r="8" spans="1:7" ht="15" customHeight="1">
      <c r="A8" s="203" t="s">
        <v>93</v>
      </c>
      <c r="B8" s="203"/>
      <c r="C8" s="203"/>
      <c r="D8" s="203"/>
      <c r="E8" s="203"/>
      <c r="F8" s="203"/>
      <c r="G8" s="203"/>
    </row>
    <row r="9" spans="1:7" ht="15" customHeight="1">
      <c r="A9" s="203" t="s">
        <v>108</v>
      </c>
      <c r="B9" s="203"/>
      <c r="C9" s="203"/>
      <c r="D9" s="203"/>
      <c r="E9" s="203"/>
      <c r="F9" s="203"/>
      <c r="G9" s="203"/>
    </row>
    <row r="10" spans="1:7" ht="15" customHeight="1">
      <c r="A10" s="203" t="s">
        <v>213</v>
      </c>
      <c r="B10" s="203"/>
      <c r="C10" s="203"/>
      <c r="D10" s="203"/>
      <c r="E10" s="203"/>
      <c r="F10" s="203"/>
      <c r="G10" s="203"/>
    </row>
    <row r="11" spans="1:7" ht="15">
      <c r="A11" s="27"/>
      <c r="B11" s="29"/>
      <c r="C11" s="27"/>
      <c r="D11" s="27"/>
      <c r="E11" s="27"/>
      <c r="F11" s="27"/>
      <c r="G11" s="28"/>
    </row>
    <row r="12" spans="1:7" ht="15">
      <c r="A12" s="61"/>
      <c r="B12" s="67"/>
      <c r="C12" s="64"/>
      <c r="D12" s="65"/>
      <c r="E12" s="65"/>
      <c r="F12" s="65"/>
      <c r="G12" s="2" t="s">
        <v>179</v>
      </c>
    </row>
    <row r="13" spans="1:7" ht="39" customHeight="1">
      <c r="A13" s="111" t="s">
        <v>0</v>
      </c>
      <c r="B13" s="56" t="s">
        <v>95</v>
      </c>
      <c r="C13" s="56" t="s">
        <v>181</v>
      </c>
      <c r="D13" s="56" t="s">
        <v>1</v>
      </c>
      <c r="E13" s="56" t="s">
        <v>2</v>
      </c>
      <c r="F13" s="56" t="s">
        <v>94</v>
      </c>
      <c r="G13" s="57" t="s">
        <v>46</v>
      </c>
    </row>
    <row r="14" spans="1:7" ht="15.75">
      <c r="A14" s="35" t="s">
        <v>3</v>
      </c>
      <c r="B14" s="34"/>
      <c r="C14" s="3"/>
      <c r="D14" s="3"/>
      <c r="E14" s="3"/>
      <c r="F14" s="3"/>
      <c r="G14" s="76">
        <f>G15+G75+G149+G229+G97+G251+G262+G88</f>
        <v>62682</v>
      </c>
    </row>
    <row r="15" spans="1:8" ht="14.25">
      <c r="A15" s="3" t="s">
        <v>4</v>
      </c>
      <c r="B15" s="68">
        <v>737</v>
      </c>
      <c r="C15" s="4" t="s">
        <v>194</v>
      </c>
      <c r="D15" s="4" t="s">
        <v>6</v>
      </c>
      <c r="E15" s="4" t="s">
        <v>7</v>
      </c>
      <c r="F15" s="4" t="s">
        <v>7</v>
      </c>
      <c r="G15" s="76">
        <f>G16+G33+G69+G59+G24</f>
        <v>11498.9</v>
      </c>
      <c r="H15" s="30"/>
    </row>
    <row r="16" spans="1:8" ht="31.5" customHeight="1">
      <c r="A16" s="7" t="s">
        <v>88</v>
      </c>
      <c r="B16" s="4" t="s">
        <v>45</v>
      </c>
      <c r="C16" s="5" t="s">
        <v>182</v>
      </c>
      <c r="D16" s="5" t="s">
        <v>6</v>
      </c>
      <c r="E16" s="5" t="s">
        <v>7</v>
      </c>
      <c r="F16" s="5" t="s">
        <v>7</v>
      </c>
      <c r="G16" s="77">
        <f>G17</f>
        <v>1383.3999999999999</v>
      </c>
      <c r="H16" s="30"/>
    </row>
    <row r="17" spans="1:8" ht="40.5">
      <c r="A17" s="38" t="s">
        <v>65</v>
      </c>
      <c r="B17" s="5" t="s">
        <v>45</v>
      </c>
      <c r="C17" s="32" t="s">
        <v>182</v>
      </c>
      <c r="D17" s="32" t="s">
        <v>58</v>
      </c>
      <c r="E17" s="32" t="s">
        <v>7</v>
      </c>
      <c r="F17" s="32" t="s">
        <v>7</v>
      </c>
      <c r="G17" s="78">
        <f>G18</f>
        <v>1383.3999999999999</v>
      </c>
      <c r="H17" s="30"/>
    </row>
    <row r="18" spans="1:8" ht="15">
      <c r="A18" s="38" t="s">
        <v>61</v>
      </c>
      <c r="B18" s="32" t="s">
        <v>45</v>
      </c>
      <c r="C18" s="32" t="s">
        <v>182</v>
      </c>
      <c r="D18" s="32" t="s">
        <v>60</v>
      </c>
      <c r="E18" s="32" t="s">
        <v>7</v>
      </c>
      <c r="F18" s="32" t="s">
        <v>7</v>
      </c>
      <c r="G18" s="78">
        <f>G19</f>
        <v>1383.3999999999999</v>
      </c>
      <c r="H18" s="30"/>
    </row>
    <row r="19" spans="1:8" ht="15" customHeight="1">
      <c r="A19" s="15" t="s">
        <v>62</v>
      </c>
      <c r="B19" s="8" t="s">
        <v>45</v>
      </c>
      <c r="C19" s="16" t="s">
        <v>182</v>
      </c>
      <c r="D19" s="16" t="s">
        <v>60</v>
      </c>
      <c r="E19" s="16" t="s">
        <v>63</v>
      </c>
      <c r="F19" s="16" t="s">
        <v>7</v>
      </c>
      <c r="G19" s="79">
        <f>G20</f>
        <v>1383.3999999999999</v>
      </c>
      <c r="H19" s="30"/>
    </row>
    <row r="20" spans="1:8" ht="14.25">
      <c r="A20" s="12" t="s">
        <v>11</v>
      </c>
      <c r="B20" s="31" t="s">
        <v>45</v>
      </c>
      <c r="C20" s="11" t="s">
        <v>182</v>
      </c>
      <c r="D20" s="11" t="s">
        <v>60</v>
      </c>
      <c r="E20" s="11" t="s">
        <v>63</v>
      </c>
      <c r="F20" s="11" t="s">
        <v>12</v>
      </c>
      <c r="G20" s="80">
        <f>G21</f>
        <v>1383.3999999999999</v>
      </c>
      <c r="H20" s="30"/>
    </row>
    <row r="21" spans="1:8" ht="14.25">
      <c r="A21" s="12" t="s">
        <v>55</v>
      </c>
      <c r="B21" s="31" t="s">
        <v>45</v>
      </c>
      <c r="C21" s="11" t="s">
        <v>182</v>
      </c>
      <c r="D21" s="11" t="s">
        <v>60</v>
      </c>
      <c r="E21" s="11" t="s">
        <v>63</v>
      </c>
      <c r="F21" s="11" t="s">
        <v>13</v>
      </c>
      <c r="G21" s="80">
        <f>G22+G23</f>
        <v>1383.3999999999999</v>
      </c>
      <c r="H21" s="30"/>
    </row>
    <row r="22" spans="1:8" ht="14.25">
      <c r="A22" s="12" t="s">
        <v>14</v>
      </c>
      <c r="B22" s="31" t="s">
        <v>45</v>
      </c>
      <c r="C22" s="11" t="s">
        <v>182</v>
      </c>
      <c r="D22" s="11" t="s">
        <v>60</v>
      </c>
      <c r="E22" s="11" t="s">
        <v>63</v>
      </c>
      <c r="F22" s="11" t="s">
        <v>15</v>
      </c>
      <c r="G22" s="80">
        <v>1152.3</v>
      </c>
      <c r="H22" s="30"/>
    </row>
    <row r="23" spans="1:8" ht="14.25">
      <c r="A23" s="12" t="s">
        <v>64</v>
      </c>
      <c r="B23" s="31" t="s">
        <v>45</v>
      </c>
      <c r="C23" s="11" t="s">
        <v>182</v>
      </c>
      <c r="D23" s="11" t="s">
        <v>60</v>
      </c>
      <c r="E23" s="11" t="s">
        <v>63</v>
      </c>
      <c r="F23" s="11" t="s">
        <v>16</v>
      </c>
      <c r="G23" s="80">
        <v>231.1</v>
      </c>
      <c r="H23" s="30"/>
    </row>
    <row r="24" spans="1:8" ht="51">
      <c r="A24" s="165" t="s">
        <v>337</v>
      </c>
      <c r="B24" s="5" t="s">
        <v>45</v>
      </c>
      <c r="C24" s="10" t="s">
        <v>336</v>
      </c>
      <c r="D24" s="10" t="s">
        <v>6</v>
      </c>
      <c r="E24" s="10" t="s">
        <v>7</v>
      </c>
      <c r="F24" s="10" t="s">
        <v>7</v>
      </c>
      <c r="G24" s="77">
        <f aca="true" t="shared" si="0" ref="G24:G29">G25</f>
        <v>291.9</v>
      </c>
      <c r="H24" s="30"/>
    </row>
    <row r="25" spans="1:8" ht="40.5">
      <c r="A25" s="25" t="s">
        <v>65</v>
      </c>
      <c r="B25" s="32" t="s">
        <v>45</v>
      </c>
      <c r="C25" s="23" t="s">
        <v>336</v>
      </c>
      <c r="D25" s="23" t="s">
        <v>58</v>
      </c>
      <c r="E25" s="23" t="s">
        <v>7</v>
      </c>
      <c r="F25" s="23" t="s">
        <v>7</v>
      </c>
      <c r="G25" s="78">
        <f t="shared" si="0"/>
        <v>291.9</v>
      </c>
      <c r="H25" s="30"/>
    </row>
    <row r="26" spans="1:8" ht="40.5">
      <c r="A26" s="107" t="s">
        <v>338</v>
      </c>
      <c r="B26" s="32" t="s">
        <v>45</v>
      </c>
      <c r="C26" s="23" t="s">
        <v>336</v>
      </c>
      <c r="D26" s="23" t="s">
        <v>339</v>
      </c>
      <c r="E26" s="23" t="s">
        <v>7</v>
      </c>
      <c r="F26" s="23" t="s">
        <v>7</v>
      </c>
      <c r="G26" s="78">
        <f t="shared" si="0"/>
        <v>291.9</v>
      </c>
      <c r="H26" s="30"/>
    </row>
    <row r="27" spans="1:8" ht="27">
      <c r="A27" s="107" t="s">
        <v>341</v>
      </c>
      <c r="B27" s="32" t="s">
        <v>45</v>
      </c>
      <c r="C27" s="23" t="s">
        <v>336</v>
      </c>
      <c r="D27" s="23" t="s">
        <v>340</v>
      </c>
      <c r="E27" s="23" t="s">
        <v>7</v>
      </c>
      <c r="F27" s="23" t="s">
        <v>7</v>
      </c>
      <c r="G27" s="78">
        <f t="shared" si="0"/>
        <v>291.9</v>
      </c>
      <c r="H27" s="30"/>
    </row>
    <row r="28" spans="1:8" ht="25.5">
      <c r="A28" s="15" t="s">
        <v>62</v>
      </c>
      <c r="B28" s="31" t="s">
        <v>45</v>
      </c>
      <c r="C28" s="16" t="s">
        <v>336</v>
      </c>
      <c r="D28" s="16" t="s">
        <v>340</v>
      </c>
      <c r="E28" s="16" t="s">
        <v>63</v>
      </c>
      <c r="F28" s="16" t="s">
        <v>7</v>
      </c>
      <c r="G28" s="79">
        <f t="shared" si="0"/>
        <v>291.9</v>
      </c>
      <c r="H28" s="30"/>
    </row>
    <row r="29" spans="1:8" ht="14.25">
      <c r="A29" s="12" t="s">
        <v>11</v>
      </c>
      <c r="B29" s="31" t="s">
        <v>45</v>
      </c>
      <c r="C29" s="11" t="s">
        <v>336</v>
      </c>
      <c r="D29" s="11" t="s">
        <v>340</v>
      </c>
      <c r="E29" s="11" t="s">
        <v>63</v>
      </c>
      <c r="F29" s="11" t="s">
        <v>12</v>
      </c>
      <c r="G29" s="80">
        <f t="shared" si="0"/>
        <v>291.9</v>
      </c>
      <c r="H29" s="30"/>
    </row>
    <row r="30" spans="1:8" ht="14.25">
      <c r="A30" s="12" t="s">
        <v>55</v>
      </c>
      <c r="B30" s="31" t="s">
        <v>45</v>
      </c>
      <c r="C30" s="11" t="s">
        <v>336</v>
      </c>
      <c r="D30" s="11" t="s">
        <v>340</v>
      </c>
      <c r="E30" s="11" t="s">
        <v>63</v>
      </c>
      <c r="F30" s="11" t="s">
        <v>13</v>
      </c>
      <c r="G30" s="80">
        <f>G31+G32</f>
        <v>291.9</v>
      </c>
      <c r="H30" s="30"/>
    </row>
    <row r="31" spans="1:8" ht="14.25">
      <c r="A31" s="12" t="s">
        <v>14</v>
      </c>
      <c r="B31" s="31" t="s">
        <v>45</v>
      </c>
      <c r="C31" s="11" t="s">
        <v>336</v>
      </c>
      <c r="D31" s="11" t="s">
        <v>340</v>
      </c>
      <c r="E31" s="11" t="s">
        <v>63</v>
      </c>
      <c r="F31" s="11" t="s">
        <v>15</v>
      </c>
      <c r="G31" s="80">
        <v>224.2</v>
      </c>
      <c r="H31" s="30"/>
    </row>
    <row r="32" spans="1:8" ht="14.25">
      <c r="A32" s="12" t="s">
        <v>64</v>
      </c>
      <c r="B32" s="31" t="s">
        <v>45</v>
      </c>
      <c r="C32" s="11" t="s">
        <v>336</v>
      </c>
      <c r="D32" s="11" t="s">
        <v>340</v>
      </c>
      <c r="E32" s="11" t="s">
        <v>63</v>
      </c>
      <c r="F32" s="11" t="s">
        <v>16</v>
      </c>
      <c r="G32" s="80">
        <v>67.7</v>
      </c>
      <c r="H32" s="30"/>
    </row>
    <row r="33" spans="1:8" ht="39" customHeight="1">
      <c r="A33" s="9" t="s">
        <v>66</v>
      </c>
      <c r="B33" s="5" t="s">
        <v>45</v>
      </c>
      <c r="C33" s="10" t="s">
        <v>183</v>
      </c>
      <c r="D33" s="10" t="s">
        <v>21</v>
      </c>
      <c r="E33" s="10" t="s">
        <v>7</v>
      </c>
      <c r="F33" s="10" t="s">
        <v>7</v>
      </c>
      <c r="G33" s="77">
        <f>G34</f>
        <v>8832.1</v>
      </c>
      <c r="H33" s="30"/>
    </row>
    <row r="34" spans="1:8" ht="30" customHeight="1">
      <c r="A34" s="69" t="s">
        <v>22</v>
      </c>
      <c r="B34" s="32" t="s">
        <v>45</v>
      </c>
      <c r="C34" s="23" t="s">
        <v>183</v>
      </c>
      <c r="D34" s="23" t="s">
        <v>59</v>
      </c>
      <c r="E34" s="23" t="s">
        <v>7</v>
      </c>
      <c r="F34" s="23" t="s">
        <v>7</v>
      </c>
      <c r="G34" s="78">
        <f>G35+G51</f>
        <v>8832.1</v>
      </c>
      <c r="H34" s="30"/>
    </row>
    <row r="35" spans="1:8" ht="15">
      <c r="A35" s="25" t="s">
        <v>17</v>
      </c>
      <c r="B35" s="32" t="s">
        <v>45</v>
      </c>
      <c r="C35" s="23" t="s">
        <v>183</v>
      </c>
      <c r="D35" s="23" t="s">
        <v>67</v>
      </c>
      <c r="E35" s="23" t="s">
        <v>7</v>
      </c>
      <c r="F35" s="23" t="s">
        <v>7</v>
      </c>
      <c r="G35" s="78">
        <f>G36</f>
        <v>8832.1</v>
      </c>
      <c r="H35" s="30"/>
    </row>
    <row r="36" spans="1:8" ht="14.25" customHeight="1">
      <c r="A36" s="15" t="s">
        <v>62</v>
      </c>
      <c r="B36" s="8" t="s">
        <v>45</v>
      </c>
      <c r="C36" s="16" t="s">
        <v>183</v>
      </c>
      <c r="D36" s="16" t="s">
        <v>67</v>
      </c>
      <c r="E36" s="16" t="s">
        <v>63</v>
      </c>
      <c r="F36" s="16" t="s">
        <v>7</v>
      </c>
      <c r="G36" s="79">
        <f>G37+G48</f>
        <v>8832.1</v>
      </c>
      <c r="H36" s="30"/>
    </row>
    <row r="37" spans="1:8" ht="14.25">
      <c r="A37" s="12" t="s">
        <v>11</v>
      </c>
      <c r="B37" s="31" t="s">
        <v>45</v>
      </c>
      <c r="C37" s="11" t="s">
        <v>183</v>
      </c>
      <c r="D37" s="11" t="s">
        <v>67</v>
      </c>
      <c r="E37" s="11" t="s">
        <v>63</v>
      </c>
      <c r="F37" s="11" t="s">
        <v>12</v>
      </c>
      <c r="G37" s="80">
        <f>G38+G41+G47</f>
        <v>8145.400000000001</v>
      </c>
      <c r="H37" s="30"/>
    </row>
    <row r="38" spans="1:8" ht="14.25">
      <c r="A38" s="12" t="s">
        <v>55</v>
      </c>
      <c r="B38" s="31" t="s">
        <v>45</v>
      </c>
      <c r="C38" s="11" t="s">
        <v>183</v>
      </c>
      <c r="D38" s="11" t="s">
        <v>67</v>
      </c>
      <c r="E38" s="11" t="s">
        <v>63</v>
      </c>
      <c r="F38" s="11" t="s">
        <v>13</v>
      </c>
      <c r="G38" s="80">
        <f>G39+G40</f>
        <v>6294.5</v>
      </c>
      <c r="H38" s="30"/>
    </row>
    <row r="39" spans="1:8" ht="14.25">
      <c r="A39" s="12" t="s">
        <v>14</v>
      </c>
      <c r="B39" s="31" t="s">
        <v>45</v>
      </c>
      <c r="C39" s="11" t="s">
        <v>183</v>
      </c>
      <c r="D39" s="11" t="s">
        <v>67</v>
      </c>
      <c r="E39" s="11" t="s">
        <v>63</v>
      </c>
      <c r="F39" s="11" t="s">
        <v>15</v>
      </c>
      <c r="G39" s="80">
        <v>4834.5</v>
      </c>
      <c r="H39" s="30"/>
    </row>
    <row r="40" spans="1:8" ht="14.25">
      <c r="A40" s="12" t="s">
        <v>64</v>
      </c>
      <c r="B40" s="31" t="s">
        <v>45</v>
      </c>
      <c r="C40" s="11" t="s">
        <v>183</v>
      </c>
      <c r="D40" s="11" t="s">
        <v>67</v>
      </c>
      <c r="E40" s="11" t="s">
        <v>63</v>
      </c>
      <c r="F40" s="11" t="s">
        <v>16</v>
      </c>
      <c r="G40" s="80">
        <v>1460</v>
      </c>
      <c r="H40" s="30"/>
    </row>
    <row r="41" spans="1:8" ht="14.25">
      <c r="A41" s="12" t="s">
        <v>68</v>
      </c>
      <c r="B41" s="31" t="s">
        <v>45</v>
      </c>
      <c r="C41" s="11" t="s">
        <v>183</v>
      </c>
      <c r="D41" s="11" t="s">
        <v>67</v>
      </c>
      <c r="E41" s="11" t="s">
        <v>63</v>
      </c>
      <c r="F41" s="11" t="s">
        <v>18</v>
      </c>
      <c r="G41" s="80">
        <f>G42+G43+G44+G45+G46</f>
        <v>1820.1</v>
      </c>
      <c r="H41" s="30"/>
    </row>
    <row r="42" spans="1:8" ht="14.25">
      <c r="A42" s="12" t="s">
        <v>23</v>
      </c>
      <c r="B42" s="31" t="s">
        <v>45</v>
      </c>
      <c r="C42" s="11" t="s">
        <v>183</v>
      </c>
      <c r="D42" s="11" t="s">
        <v>67</v>
      </c>
      <c r="E42" s="11" t="s">
        <v>63</v>
      </c>
      <c r="F42" s="11" t="s">
        <v>24</v>
      </c>
      <c r="G42" s="80">
        <v>133.8</v>
      </c>
      <c r="H42" s="30"/>
    </row>
    <row r="43" spans="1:8" ht="14.25">
      <c r="A43" s="12" t="s">
        <v>19</v>
      </c>
      <c r="B43" s="31" t="s">
        <v>45</v>
      </c>
      <c r="C43" s="11" t="s">
        <v>183</v>
      </c>
      <c r="D43" s="11" t="s">
        <v>67</v>
      </c>
      <c r="E43" s="11" t="s">
        <v>63</v>
      </c>
      <c r="F43" s="11" t="s">
        <v>20</v>
      </c>
      <c r="G43" s="80">
        <v>50</v>
      </c>
      <c r="H43" s="30"/>
    </row>
    <row r="44" spans="1:8" ht="14.25">
      <c r="A44" s="12" t="s">
        <v>25</v>
      </c>
      <c r="B44" s="31" t="s">
        <v>45</v>
      </c>
      <c r="C44" s="11" t="s">
        <v>183</v>
      </c>
      <c r="D44" s="11" t="s">
        <v>67</v>
      </c>
      <c r="E44" s="11" t="s">
        <v>63</v>
      </c>
      <c r="F44" s="11" t="s">
        <v>26</v>
      </c>
      <c r="G44" s="80">
        <f>26.5+20</f>
        <v>46.5</v>
      </c>
      <c r="H44" s="30"/>
    </row>
    <row r="45" spans="1:8" ht="14.25">
      <c r="A45" s="12" t="s">
        <v>69</v>
      </c>
      <c r="B45" s="31" t="s">
        <v>45</v>
      </c>
      <c r="C45" s="11" t="s">
        <v>183</v>
      </c>
      <c r="D45" s="11" t="s">
        <v>67</v>
      </c>
      <c r="E45" s="11" t="s">
        <v>63</v>
      </c>
      <c r="F45" s="11" t="s">
        <v>27</v>
      </c>
      <c r="G45" s="80">
        <v>292</v>
      </c>
      <c r="H45" s="30"/>
    </row>
    <row r="46" spans="1:8" ht="14.25">
      <c r="A46" s="12" t="s">
        <v>57</v>
      </c>
      <c r="B46" s="31" t="s">
        <v>45</v>
      </c>
      <c r="C46" s="11" t="s">
        <v>183</v>
      </c>
      <c r="D46" s="11" t="s">
        <v>67</v>
      </c>
      <c r="E46" s="11" t="s">
        <v>63</v>
      </c>
      <c r="F46" s="11" t="s">
        <v>28</v>
      </c>
      <c r="G46" s="80">
        <v>1297.8</v>
      </c>
      <c r="H46" s="30"/>
    </row>
    <row r="47" spans="1:8" ht="14.25">
      <c r="A47" s="13" t="s">
        <v>29</v>
      </c>
      <c r="B47" s="31" t="s">
        <v>45</v>
      </c>
      <c r="C47" s="11" t="s">
        <v>183</v>
      </c>
      <c r="D47" s="11" t="s">
        <v>67</v>
      </c>
      <c r="E47" s="11" t="s">
        <v>63</v>
      </c>
      <c r="F47" s="11" t="s">
        <v>30</v>
      </c>
      <c r="G47" s="80">
        <v>30.8</v>
      </c>
      <c r="H47" s="30"/>
    </row>
    <row r="48" spans="1:8" ht="14.25">
      <c r="A48" s="12" t="s">
        <v>31</v>
      </c>
      <c r="B48" s="31" t="s">
        <v>45</v>
      </c>
      <c r="C48" s="11" t="s">
        <v>183</v>
      </c>
      <c r="D48" s="11" t="s">
        <v>67</v>
      </c>
      <c r="E48" s="11" t="s">
        <v>63</v>
      </c>
      <c r="F48" s="11" t="s">
        <v>32</v>
      </c>
      <c r="G48" s="80">
        <f>G49+G50</f>
        <v>686.6999999999999</v>
      </c>
      <c r="H48" s="30"/>
    </row>
    <row r="49" spans="1:8" ht="14.25">
      <c r="A49" s="12" t="s">
        <v>33</v>
      </c>
      <c r="B49" s="31" t="s">
        <v>45</v>
      </c>
      <c r="C49" s="11" t="s">
        <v>183</v>
      </c>
      <c r="D49" s="11" t="s">
        <v>67</v>
      </c>
      <c r="E49" s="11" t="s">
        <v>63</v>
      </c>
      <c r="F49" s="11" t="s">
        <v>34</v>
      </c>
      <c r="G49" s="80">
        <v>87.8</v>
      </c>
      <c r="H49" s="30"/>
    </row>
    <row r="50" spans="1:8" ht="14.25">
      <c r="A50" s="12" t="s">
        <v>35</v>
      </c>
      <c r="B50" s="31" t="s">
        <v>45</v>
      </c>
      <c r="C50" s="11" t="s">
        <v>183</v>
      </c>
      <c r="D50" s="11" t="s">
        <v>67</v>
      </c>
      <c r="E50" s="11" t="s">
        <v>63</v>
      </c>
      <c r="F50" s="11" t="s">
        <v>36</v>
      </c>
      <c r="G50" s="80">
        <v>598.9</v>
      </c>
      <c r="H50" s="30"/>
    </row>
    <row r="51" spans="1:8" ht="40.5" customHeight="1" hidden="1">
      <c r="A51" s="25" t="s">
        <v>113</v>
      </c>
      <c r="B51" s="32" t="s">
        <v>45</v>
      </c>
      <c r="C51" s="23" t="s">
        <v>5</v>
      </c>
      <c r="D51" s="23" t="s">
        <v>114</v>
      </c>
      <c r="E51" s="23" t="s">
        <v>7</v>
      </c>
      <c r="F51" s="23" t="s">
        <v>7</v>
      </c>
      <c r="G51" s="78">
        <f>G52</f>
        <v>0</v>
      </c>
      <c r="H51" s="30"/>
    </row>
    <row r="52" spans="1:8" ht="15.75" customHeight="1" hidden="1">
      <c r="A52" s="15" t="s">
        <v>62</v>
      </c>
      <c r="B52" s="8" t="s">
        <v>45</v>
      </c>
      <c r="C52" s="16" t="s">
        <v>5</v>
      </c>
      <c r="D52" s="16" t="s">
        <v>114</v>
      </c>
      <c r="E52" s="16" t="s">
        <v>63</v>
      </c>
      <c r="F52" s="16" t="s">
        <v>7</v>
      </c>
      <c r="G52" s="79">
        <f>G53+G57</f>
        <v>0</v>
      </c>
      <c r="H52" s="30"/>
    </row>
    <row r="53" spans="1:8" ht="12.75" customHeight="1" hidden="1">
      <c r="A53" s="12" t="s">
        <v>11</v>
      </c>
      <c r="B53" s="31" t="s">
        <v>45</v>
      </c>
      <c r="C53" s="11" t="s">
        <v>5</v>
      </c>
      <c r="D53" s="11" t="s">
        <v>114</v>
      </c>
      <c r="E53" s="11" t="s">
        <v>63</v>
      </c>
      <c r="F53" s="11" t="s">
        <v>12</v>
      </c>
      <c r="G53" s="80">
        <f>G54</f>
        <v>0</v>
      </c>
      <c r="H53" s="30"/>
    </row>
    <row r="54" spans="1:8" ht="12.75" customHeight="1" hidden="1">
      <c r="A54" s="12" t="s">
        <v>55</v>
      </c>
      <c r="B54" s="31" t="s">
        <v>45</v>
      </c>
      <c r="C54" s="11" t="s">
        <v>5</v>
      </c>
      <c r="D54" s="11" t="s">
        <v>114</v>
      </c>
      <c r="E54" s="11" t="s">
        <v>63</v>
      </c>
      <c r="F54" s="11" t="s">
        <v>13</v>
      </c>
      <c r="G54" s="80">
        <f>G55+G56</f>
        <v>0</v>
      </c>
      <c r="H54" s="30"/>
    </row>
    <row r="55" spans="1:9" ht="12.75" customHeight="1" hidden="1">
      <c r="A55" s="12" t="s">
        <v>14</v>
      </c>
      <c r="B55" s="31" t="s">
        <v>45</v>
      </c>
      <c r="C55" s="11" t="s">
        <v>5</v>
      </c>
      <c r="D55" s="11" t="s">
        <v>114</v>
      </c>
      <c r="E55" s="11" t="s">
        <v>63</v>
      </c>
      <c r="F55" s="11" t="s">
        <v>15</v>
      </c>
      <c r="G55" s="80"/>
      <c r="I55" s="70"/>
    </row>
    <row r="56" spans="1:7" ht="12.75" customHeight="1" hidden="1">
      <c r="A56" s="12" t="s">
        <v>64</v>
      </c>
      <c r="B56" s="31" t="s">
        <v>45</v>
      </c>
      <c r="C56" s="11" t="s">
        <v>5</v>
      </c>
      <c r="D56" s="11" t="s">
        <v>114</v>
      </c>
      <c r="E56" s="11" t="s">
        <v>63</v>
      </c>
      <c r="F56" s="11" t="s">
        <v>16</v>
      </c>
      <c r="G56" s="80"/>
    </row>
    <row r="57" spans="1:8" ht="12.75" customHeight="1" hidden="1">
      <c r="A57" s="12" t="s">
        <v>31</v>
      </c>
      <c r="B57" s="31" t="s">
        <v>45</v>
      </c>
      <c r="C57" s="11" t="s">
        <v>5</v>
      </c>
      <c r="D57" s="11" t="s">
        <v>114</v>
      </c>
      <c r="E57" s="11" t="s">
        <v>63</v>
      </c>
      <c r="F57" s="11" t="s">
        <v>32</v>
      </c>
      <c r="G57" s="80">
        <f>G58</f>
        <v>0</v>
      </c>
      <c r="H57" s="30"/>
    </row>
    <row r="58" spans="1:7" ht="12.75" customHeight="1" hidden="1">
      <c r="A58" s="12" t="s">
        <v>35</v>
      </c>
      <c r="B58" s="31" t="s">
        <v>45</v>
      </c>
      <c r="C58" s="11" t="s">
        <v>5</v>
      </c>
      <c r="D58" s="11" t="s">
        <v>114</v>
      </c>
      <c r="E58" s="11" t="s">
        <v>63</v>
      </c>
      <c r="F58" s="11" t="s">
        <v>36</v>
      </c>
      <c r="G58" s="80"/>
    </row>
    <row r="59" spans="1:8" ht="14.25" hidden="1">
      <c r="A59" s="9" t="s">
        <v>135</v>
      </c>
      <c r="B59" s="5" t="s">
        <v>45</v>
      </c>
      <c r="C59" s="10" t="s">
        <v>184</v>
      </c>
      <c r="D59" s="10" t="s">
        <v>21</v>
      </c>
      <c r="E59" s="10" t="s">
        <v>7</v>
      </c>
      <c r="F59" s="10" t="s">
        <v>7</v>
      </c>
      <c r="G59" s="77">
        <f>G60</f>
        <v>0</v>
      </c>
      <c r="H59" s="30"/>
    </row>
    <row r="60" spans="1:8" ht="15" hidden="1">
      <c r="A60" s="25" t="s">
        <v>129</v>
      </c>
      <c r="B60" s="5" t="s">
        <v>45</v>
      </c>
      <c r="C60" s="23" t="s">
        <v>184</v>
      </c>
      <c r="D60" s="23" t="s">
        <v>130</v>
      </c>
      <c r="E60" s="23" t="s">
        <v>7</v>
      </c>
      <c r="F60" s="23" t="s">
        <v>7</v>
      </c>
      <c r="G60" s="78">
        <f>G61+G65</f>
        <v>0</v>
      </c>
      <c r="H60" s="30"/>
    </row>
    <row r="61" spans="1:8" ht="27" hidden="1">
      <c r="A61" s="25" t="s">
        <v>132</v>
      </c>
      <c r="B61" s="32" t="s">
        <v>45</v>
      </c>
      <c r="C61" s="23" t="s">
        <v>184</v>
      </c>
      <c r="D61" s="23" t="s">
        <v>131</v>
      </c>
      <c r="E61" s="23" t="s">
        <v>7</v>
      </c>
      <c r="F61" s="23" t="s">
        <v>7</v>
      </c>
      <c r="G61" s="78">
        <f>G62</f>
        <v>0</v>
      </c>
      <c r="H61" s="30"/>
    </row>
    <row r="62" spans="1:8" ht="25.5" hidden="1">
      <c r="A62" s="15" t="s">
        <v>62</v>
      </c>
      <c r="B62" s="8" t="s">
        <v>45</v>
      </c>
      <c r="C62" s="16" t="s">
        <v>184</v>
      </c>
      <c r="D62" s="16" t="s">
        <v>131</v>
      </c>
      <c r="E62" s="16" t="s">
        <v>63</v>
      </c>
      <c r="F62" s="16" t="s">
        <v>7</v>
      </c>
      <c r="G62" s="79">
        <f>G63</f>
        <v>0</v>
      </c>
      <c r="H62" s="30"/>
    </row>
    <row r="63" spans="1:8" ht="14.25" hidden="1">
      <c r="A63" s="12" t="s">
        <v>11</v>
      </c>
      <c r="B63" s="31" t="s">
        <v>45</v>
      </c>
      <c r="C63" s="11" t="s">
        <v>184</v>
      </c>
      <c r="D63" s="11" t="s">
        <v>131</v>
      </c>
      <c r="E63" s="11" t="s">
        <v>63</v>
      </c>
      <c r="F63" s="20">
        <v>200</v>
      </c>
      <c r="G63" s="80">
        <f>G64</f>
        <v>0</v>
      </c>
      <c r="H63" s="30"/>
    </row>
    <row r="64" spans="1:7" ht="14.25" hidden="1">
      <c r="A64" s="12" t="s">
        <v>29</v>
      </c>
      <c r="B64" s="31" t="s">
        <v>45</v>
      </c>
      <c r="C64" s="11" t="s">
        <v>184</v>
      </c>
      <c r="D64" s="11" t="s">
        <v>131</v>
      </c>
      <c r="E64" s="11" t="s">
        <v>63</v>
      </c>
      <c r="F64" s="20">
        <v>290</v>
      </c>
      <c r="G64" s="80"/>
    </row>
    <row r="65" spans="1:8" ht="27" hidden="1">
      <c r="A65" s="25" t="s">
        <v>134</v>
      </c>
      <c r="B65" s="32" t="s">
        <v>45</v>
      </c>
      <c r="C65" s="23" t="s">
        <v>184</v>
      </c>
      <c r="D65" s="23" t="s">
        <v>133</v>
      </c>
      <c r="E65" s="23" t="s">
        <v>7</v>
      </c>
      <c r="F65" s="23" t="s">
        <v>7</v>
      </c>
      <c r="G65" s="78">
        <f>G66</f>
        <v>0</v>
      </c>
      <c r="H65" s="30"/>
    </row>
    <row r="66" spans="1:8" ht="25.5" hidden="1">
      <c r="A66" s="15" t="s">
        <v>62</v>
      </c>
      <c r="B66" s="8" t="s">
        <v>45</v>
      </c>
      <c r="C66" s="16" t="s">
        <v>184</v>
      </c>
      <c r="D66" s="16" t="s">
        <v>133</v>
      </c>
      <c r="E66" s="16" t="s">
        <v>63</v>
      </c>
      <c r="F66" s="16" t="s">
        <v>7</v>
      </c>
      <c r="G66" s="79">
        <f>G67</f>
        <v>0</v>
      </c>
      <c r="H66" s="30"/>
    </row>
    <row r="67" spans="1:8" ht="14.25" hidden="1">
      <c r="A67" s="12" t="s">
        <v>11</v>
      </c>
      <c r="B67" s="31" t="s">
        <v>45</v>
      </c>
      <c r="C67" s="11" t="s">
        <v>184</v>
      </c>
      <c r="D67" s="11" t="s">
        <v>133</v>
      </c>
      <c r="E67" s="11" t="s">
        <v>63</v>
      </c>
      <c r="F67" s="20">
        <v>200</v>
      </c>
      <c r="G67" s="80">
        <f>G68</f>
        <v>0</v>
      </c>
      <c r="H67" s="30"/>
    </row>
    <row r="68" spans="1:7" ht="14.25" hidden="1">
      <c r="A68" s="12" t="s">
        <v>29</v>
      </c>
      <c r="B68" s="31" t="s">
        <v>45</v>
      </c>
      <c r="C68" s="11" t="s">
        <v>184</v>
      </c>
      <c r="D68" s="11" t="s">
        <v>133</v>
      </c>
      <c r="E68" s="11" t="s">
        <v>63</v>
      </c>
      <c r="F68" s="20">
        <v>290</v>
      </c>
      <c r="G68" s="80"/>
    </row>
    <row r="69" spans="1:8" ht="14.25">
      <c r="A69" s="18" t="s">
        <v>37</v>
      </c>
      <c r="B69" s="5" t="s">
        <v>45</v>
      </c>
      <c r="C69" s="10" t="s">
        <v>185</v>
      </c>
      <c r="D69" s="10" t="s">
        <v>21</v>
      </c>
      <c r="E69" s="10" t="s">
        <v>7</v>
      </c>
      <c r="F69" s="10" t="s">
        <v>7</v>
      </c>
      <c r="G69" s="77">
        <f>G70</f>
        <v>991.5</v>
      </c>
      <c r="H69" s="30"/>
    </row>
    <row r="70" spans="1:8" ht="15">
      <c r="A70" s="25" t="s">
        <v>37</v>
      </c>
      <c r="B70" s="5" t="s">
        <v>45</v>
      </c>
      <c r="C70" s="23" t="s">
        <v>185</v>
      </c>
      <c r="D70" s="23" t="s">
        <v>38</v>
      </c>
      <c r="E70" s="23" t="s">
        <v>7</v>
      </c>
      <c r="F70" s="23" t="s">
        <v>7</v>
      </c>
      <c r="G70" s="78">
        <f>G71</f>
        <v>991.5</v>
      </c>
      <c r="H70" s="30"/>
    </row>
    <row r="71" spans="1:8" ht="15">
      <c r="A71" s="25" t="s">
        <v>83</v>
      </c>
      <c r="B71" s="32" t="s">
        <v>45</v>
      </c>
      <c r="C71" s="23" t="s">
        <v>185</v>
      </c>
      <c r="D71" s="23" t="s">
        <v>78</v>
      </c>
      <c r="E71" s="23" t="s">
        <v>7</v>
      </c>
      <c r="F71" s="23" t="s">
        <v>7</v>
      </c>
      <c r="G71" s="78">
        <f>G72</f>
        <v>991.5</v>
      </c>
      <c r="H71" s="30"/>
    </row>
    <row r="72" spans="1:8" ht="14.25">
      <c r="A72" s="15" t="s">
        <v>29</v>
      </c>
      <c r="B72" s="8" t="s">
        <v>45</v>
      </c>
      <c r="C72" s="16" t="s">
        <v>185</v>
      </c>
      <c r="D72" s="16" t="s">
        <v>78</v>
      </c>
      <c r="E72" s="16" t="s">
        <v>70</v>
      </c>
      <c r="F72" s="16" t="s">
        <v>7</v>
      </c>
      <c r="G72" s="79">
        <f>G73</f>
        <v>991.5</v>
      </c>
      <c r="H72" s="30"/>
    </row>
    <row r="73" spans="1:8" ht="14.25">
      <c r="A73" s="12" t="s">
        <v>11</v>
      </c>
      <c r="B73" s="31" t="s">
        <v>45</v>
      </c>
      <c r="C73" s="11" t="s">
        <v>185</v>
      </c>
      <c r="D73" s="11" t="s">
        <v>78</v>
      </c>
      <c r="E73" s="11" t="s">
        <v>70</v>
      </c>
      <c r="F73" s="20">
        <v>200</v>
      </c>
      <c r="G73" s="80">
        <f>G74</f>
        <v>991.5</v>
      </c>
      <c r="H73" s="30"/>
    </row>
    <row r="74" spans="1:8" ht="14.25">
      <c r="A74" s="12" t="s">
        <v>29</v>
      </c>
      <c r="B74" s="31" t="s">
        <v>45</v>
      </c>
      <c r="C74" s="11" t="s">
        <v>185</v>
      </c>
      <c r="D74" s="11" t="s">
        <v>78</v>
      </c>
      <c r="E74" s="11" t="s">
        <v>70</v>
      </c>
      <c r="F74" s="20">
        <v>290</v>
      </c>
      <c r="G74" s="80">
        <f>1131.2+534.8+198.5-873</f>
        <v>991.5</v>
      </c>
      <c r="H74" s="30"/>
    </row>
    <row r="75" spans="1:8" ht="14.25">
      <c r="A75" s="66" t="s">
        <v>96</v>
      </c>
      <c r="B75" s="4" t="s">
        <v>45</v>
      </c>
      <c r="C75" s="21" t="s">
        <v>195</v>
      </c>
      <c r="D75" s="21" t="s">
        <v>40</v>
      </c>
      <c r="E75" s="21" t="s">
        <v>7</v>
      </c>
      <c r="F75" s="21" t="s">
        <v>7</v>
      </c>
      <c r="G75" s="76">
        <f>G76</f>
        <v>190.8</v>
      </c>
      <c r="H75" s="30"/>
    </row>
    <row r="76" spans="1:8" ht="14.25">
      <c r="A76" s="14" t="s">
        <v>47</v>
      </c>
      <c r="B76" s="10" t="s">
        <v>45</v>
      </c>
      <c r="C76" s="10" t="s">
        <v>186</v>
      </c>
      <c r="D76" s="71" t="s">
        <v>21</v>
      </c>
      <c r="E76" s="71" t="s">
        <v>7</v>
      </c>
      <c r="F76" s="71" t="s">
        <v>7</v>
      </c>
      <c r="G76" s="77">
        <f>G77</f>
        <v>190.8</v>
      </c>
      <c r="H76" s="30"/>
    </row>
    <row r="77" spans="1:8" ht="27">
      <c r="A77" s="25" t="s">
        <v>9</v>
      </c>
      <c r="B77" s="32" t="s">
        <v>45</v>
      </c>
      <c r="C77" s="23" t="s">
        <v>186</v>
      </c>
      <c r="D77" s="24" t="s">
        <v>10</v>
      </c>
      <c r="E77" s="24" t="s">
        <v>7</v>
      </c>
      <c r="F77" s="24" t="s">
        <v>7</v>
      </c>
      <c r="G77" s="78">
        <f>G78</f>
        <v>190.8</v>
      </c>
      <c r="H77" s="30"/>
    </row>
    <row r="78" spans="1:8" ht="27" customHeight="1">
      <c r="A78" s="40" t="s">
        <v>71</v>
      </c>
      <c r="B78" s="32" t="s">
        <v>45</v>
      </c>
      <c r="C78" s="23" t="s">
        <v>186</v>
      </c>
      <c r="D78" s="23" t="s">
        <v>50</v>
      </c>
      <c r="E78" s="24" t="s">
        <v>7</v>
      </c>
      <c r="F78" s="24" t="s">
        <v>7</v>
      </c>
      <c r="G78" s="78">
        <f>G79</f>
        <v>190.8</v>
      </c>
      <c r="H78" s="30"/>
    </row>
    <row r="79" spans="1:8" ht="14.25">
      <c r="A79" s="17" t="s">
        <v>62</v>
      </c>
      <c r="B79" s="8" t="s">
        <v>45</v>
      </c>
      <c r="C79" s="16" t="s">
        <v>186</v>
      </c>
      <c r="D79" s="16" t="s">
        <v>50</v>
      </c>
      <c r="E79" s="39" t="s">
        <v>63</v>
      </c>
      <c r="F79" s="39" t="s">
        <v>7</v>
      </c>
      <c r="G79" s="79">
        <f>G80+G86</f>
        <v>190.8</v>
      </c>
      <c r="H79" s="30"/>
    </row>
    <row r="80" spans="1:8" ht="15.75">
      <c r="A80" s="1" t="s">
        <v>11</v>
      </c>
      <c r="B80" s="31" t="s">
        <v>45</v>
      </c>
      <c r="C80" s="11" t="s">
        <v>186</v>
      </c>
      <c r="D80" s="11" t="s">
        <v>50</v>
      </c>
      <c r="E80" s="37" t="s">
        <v>63</v>
      </c>
      <c r="F80" s="37" t="s">
        <v>12</v>
      </c>
      <c r="G80" s="80">
        <f>G81+G84</f>
        <v>190.60000000000002</v>
      </c>
      <c r="H80" s="30"/>
    </row>
    <row r="81" spans="1:8" ht="14.25">
      <c r="A81" s="12" t="s">
        <v>55</v>
      </c>
      <c r="B81" s="31" t="s">
        <v>45</v>
      </c>
      <c r="C81" s="11" t="s">
        <v>186</v>
      </c>
      <c r="D81" s="11" t="s">
        <v>50</v>
      </c>
      <c r="E81" s="37" t="s">
        <v>63</v>
      </c>
      <c r="F81" s="37" t="s">
        <v>13</v>
      </c>
      <c r="G81" s="80">
        <f>G82+G83</f>
        <v>190.60000000000002</v>
      </c>
      <c r="H81" s="30"/>
    </row>
    <row r="82" spans="1:8" ht="14.25">
      <c r="A82" s="12" t="s">
        <v>14</v>
      </c>
      <c r="B82" s="31" t="s">
        <v>45</v>
      </c>
      <c r="C82" s="11" t="s">
        <v>186</v>
      </c>
      <c r="D82" s="11" t="s">
        <v>50</v>
      </c>
      <c r="E82" s="37" t="s">
        <v>63</v>
      </c>
      <c r="F82" s="37" t="s">
        <v>15</v>
      </c>
      <c r="G82" s="80">
        <v>146.4</v>
      </c>
      <c r="H82" s="30"/>
    </row>
    <row r="83" spans="1:8" ht="14.25">
      <c r="A83" s="12" t="s">
        <v>64</v>
      </c>
      <c r="B83" s="31" t="s">
        <v>45</v>
      </c>
      <c r="C83" s="11" t="s">
        <v>186</v>
      </c>
      <c r="D83" s="11" t="s">
        <v>50</v>
      </c>
      <c r="E83" s="37" t="s">
        <v>63</v>
      </c>
      <c r="F83" s="37" t="s">
        <v>16</v>
      </c>
      <c r="G83" s="80">
        <v>44.2</v>
      </c>
      <c r="H83" s="30"/>
    </row>
    <row r="84" spans="1:8" ht="14.25" hidden="1">
      <c r="A84" s="12" t="s">
        <v>68</v>
      </c>
      <c r="B84" s="31" t="s">
        <v>45</v>
      </c>
      <c r="C84" s="11" t="s">
        <v>186</v>
      </c>
      <c r="D84" s="11" t="s">
        <v>50</v>
      </c>
      <c r="E84" s="37" t="s">
        <v>63</v>
      </c>
      <c r="F84" s="37" t="s">
        <v>18</v>
      </c>
      <c r="G84" s="13">
        <f>G85</f>
        <v>0</v>
      </c>
      <c r="H84" s="30"/>
    </row>
    <row r="85" spans="1:7" ht="14.25" hidden="1">
      <c r="A85" s="12" t="s">
        <v>57</v>
      </c>
      <c r="B85" s="31" t="s">
        <v>45</v>
      </c>
      <c r="C85" s="11" t="s">
        <v>186</v>
      </c>
      <c r="D85" s="11" t="s">
        <v>50</v>
      </c>
      <c r="E85" s="37" t="s">
        <v>63</v>
      </c>
      <c r="F85" s="37" t="s">
        <v>28</v>
      </c>
      <c r="G85" s="13"/>
    </row>
    <row r="86" spans="1:8" ht="14.25">
      <c r="A86" s="12" t="s">
        <v>31</v>
      </c>
      <c r="B86" s="31" t="s">
        <v>45</v>
      </c>
      <c r="C86" s="11" t="s">
        <v>186</v>
      </c>
      <c r="D86" s="11" t="s">
        <v>50</v>
      </c>
      <c r="E86" s="37" t="s">
        <v>63</v>
      </c>
      <c r="F86" s="37" t="s">
        <v>32</v>
      </c>
      <c r="G86" s="80">
        <f>G87</f>
        <v>0.2</v>
      </c>
      <c r="H86" s="30"/>
    </row>
    <row r="87" spans="1:8" ht="14.25">
      <c r="A87" s="26" t="s">
        <v>35</v>
      </c>
      <c r="B87" s="31" t="s">
        <v>45</v>
      </c>
      <c r="C87" s="11" t="s">
        <v>186</v>
      </c>
      <c r="D87" s="37" t="s">
        <v>50</v>
      </c>
      <c r="E87" s="37" t="s">
        <v>63</v>
      </c>
      <c r="F87" s="37" t="s">
        <v>36</v>
      </c>
      <c r="G87" s="80">
        <v>0.2</v>
      </c>
      <c r="H87" s="30"/>
    </row>
    <row r="88" spans="1:8" ht="43.5">
      <c r="A88" s="66" t="s">
        <v>202</v>
      </c>
      <c r="B88" s="32" t="s">
        <v>45</v>
      </c>
      <c r="C88" s="19" t="s">
        <v>211</v>
      </c>
      <c r="D88" s="21" t="s">
        <v>21</v>
      </c>
      <c r="E88" s="21" t="s">
        <v>7</v>
      </c>
      <c r="F88" s="21" t="s">
        <v>7</v>
      </c>
      <c r="G88" s="76">
        <f>G89</f>
        <v>450</v>
      </c>
      <c r="H88" s="30"/>
    </row>
    <row r="89" spans="1:8" ht="14.25">
      <c r="A89" s="9" t="s">
        <v>203</v>
      </c>
      <c r="B89" s="8" t="s">
        <v>45</v>
      </c>
      <c r="C89" s="10" t="s">
        <v>212</v>
      </c>
      <c r="D89" s="71" t="s">
        <v>21</v>
      </c>
      <c r="E89" s="71" t="s">
        <v>7</v>
      </c>
      <c r="F89" s="71" t="s">
        <v>7</v>
      </c>
      <c r="G89" s="77">
        <f>G90</f>
        <v>450</v>
      </c>
      <c r="H89" s="30"/>
    </row>
    <row r="90" spans="1:8" ht="40.5">
      <c r="A90" s="107" t="s">
        <v>204</v>
      </c>
      <c r="B90" s="31" t="s">
        <v>45</v>
      </c>
      <c r="C90" s="23" t="s">
        <v>212</v>
      </c>
      <c r="D90" s="23" t="s">
        <v>205</v>
      </c>
      <c r="E90" s="24" t="s">
        <v>7</v>
      </c>
      <c r="F90" s="24" t="s">
        <v>7</v>
      </c>
      <c r="G90" s="78">
        <f>G91</f>
        <v>450</v>
      </c>
      <c r="H90" s="30"/>
    </row>
    <row r="91" spans="1:8" ht="14.25">
      <c r="A91" s="17" t="s">
        <v>62</v>
      </c>
      <c r="B91" s="31" t="s">
        <v>45</v>
      </c>
      <c r="C91" s="16" t="s">
        <v>212</v>
      </c>
      <c r="D91" s="16" t="s">
        <v>205</v>
      </c>
      <c r="E91" s="39" t="s">
        <v>63</v>
      </c>
      <c r="F91" s="39" t="s">
        <v>7</v>
      </c>
      <c r="G91" s="79">
        <f>G94+G92</f>
        <v>450</v>
      </c>
      <c r="H91" s="30"/>
    </row>
    <row r="92" spans="1:8" ht="14.25">
      <c r="A92" s="17" t="s">
        <v>11</v>
      </c>
      <c r="B92" s="31" t="s">
        <v>45</v>
      </c>
      <c r="C92" s="16" t="s">
        <v>212</v>
      </c>
      <c r="D92" s="16" t="s">
        <v>205</v>
      </c>
      <c r="E92" s="39" t="s">
        <v>63</v>
      </c>
      <c r="F92" s="39" t="s">
        <v>12</v>
      </c>
      <c r="G92" s="79">
        <f>G93</f>
        <v>100</v>
      </c>
      <c r="H92" s="30"/>
    </row>
    <row r="93" spans="1:8" ht="14.25">
      <c r="A93" s="17" t="s">
        <v>57</v>
      </c>
      <c r="B93" s="31" t="s">
        <v>45</v>
      </c>
      <c r="C93" s="16" t="s">
        <v>212</v>
      </c>
      <c r="D93" s="16" t="s">
        <v>205</v>
      </c>
      <c r="E93" s="39" t="s">
        <v>63</v>
      </c>
      <c r="F93" s="39" t="s">
        <v>28</v>
      </c>
      <c r="G93" s="79">
        <v>100</v>
      </c>
      <c r="H93" s="30"/>
    </row>
    <row r="94" spans="1:8" ht="14.25">
      <c r="A94" s="12" t="s">
        <v>31</v>
      </c>
      <c r="B94" s="31" t="s">
        <v>45</v>
      </c>
      <c r="C94" s="11" t="s">
        <v>212</v>
      </c>
      <c r="D94" s="11" t="s">
        <v>205</v>
      </c>
      <c r="E94" s="37" t="s">
        <v>63</v>
      </c>
      <c r="F94" s="37" t="s">
        <v>32</v>
      </c>
      <c r="G94" s="80">
        <f>G96+G95</f>
        <v>350</v>
      </c>
      <c r="H94" s="30"/>
    </row>
    <row r="95" spans="1:8" ht="14.25">
      <c r="A95" s="12" t="s">
        <v>33</v>
      </c>
      <c r="B95" s="31" t="s">
        <v>45</v>
      </c>
      <c r="C95" s="11" t="s">
        <v>212</v>
      </c>
      <c r="D95" s="11" t="s">
        <v>205</v>
      </c>
      <c r="E95" s="37" t="s">
        <v>63</v>
      </c>
      <c r="F95" s="37" t="s">
        <v>34</v>
      </c>
      <c r="G95" s="80">
        <v>300</v>
      </c>
      <c r="H95" s="30"/>
    </row>
    <row r="96" spans="1:8" ht="14.25">
      <c r="A96" s="26" t="s">
        <v>35</v>
      </c>
      <c r="B96" s="31" t="s">
        <v>45</v>
      </c>
      <c r="C96" s="11" t="s">
        <v>212</v>
      </c>
      <c r="D96" s="37" t="s">
        <v>205</v>
      </c>
      <c r="E96" s="37" t="s">
        <v>63</v>
      </c>
      <c r="F96" s="37" t="s">
        <v>36</v>
      </c>
      <c r="G96" s="80">
        <v>50</v>
      </c>
      <c r="H96" s="30"/>
    </row>
    <row r="97" spans="1:8" ht="14.25">
      <c r="A97" s="66" t="s">
        <v>102</v>
      </c>
      <c r="B97" s="4" t="s">
        <v>45</v>
      </c>
      <c r="C97" s="19" t="s">
        <v>196</v>
      </c>
      <c r="D97" s="21" t="s">
        <v>21</v>
      </c>
      <c r="E97" s="21" t="s">
        <v>7</v>
      </c>
      <c r="F97" s="21" t="s">
        <v>7</v>
      </c>
      <c r="G97" s="76">
        <f>G98+G128</f>
        <v>27368.7</v>
      </c>
      <c r="H97" s="30"/>
    </row>
    <row r="98" spans="1:8" ht="14.25">
      <c r="A98" s="9" t="s">
        <v>176</v>
      </c>
      <c r="B98" s="5" t="s">
        <v>45</v>
      </c>
      <c r="C98" s="10" t="s">
        <v>187</v>
      </c>
      <c r="D98" s="71" t="s">
        <v>21</v>
      </c>
      <c r="E98" s="71" t="s">
        <v>7</v>
      </c>
      <c r="F98" s="71" t="s">
        <v>7</v>
      </c>
      <c r="G98" s="77">
        <f>G99+G108+G113+G118+G124</f>
        <v>25994.8</v>
      </c>
      <c r="H98" s="30"/>
    </row>
    <row r="99" spans="1:8" ht="15">
      <c r="A99" s="25" t="s">
        <v>159</v>
      </c>
      <c r="B99" s="32" t="s">
        <v>45</v>
      </c>
      <c r="C99" s="23" t="s">
        <v>187</v>
      </c>
      <c r="D99" s="23" t="s">
        <v>160</v>
      </c>
      <c r="E99" s="24" t="s">
        <v>7</v>
      </c>
      <c r="F99" s="24" t="s">
        <v>7</v>
      </c>
      <c r="G99" s="78">
        <f>G100</f>
        <v>1905</v>
      </c>
      <c r="H99" s="30"/>
    </row>
    <row r="100" spans="1:8" ht="67.5">
      <c r="A100" s="25" t="s">
        <v>206</v>
      </c>
      <c r="B100" s="32" t="s">
        <v>45</v>
      </c>
      <c r="C100" s="23" t="s">
        <v>187</v>
      </c>
      <c r="D100" s="23" t="s">
        <v>207</v>
      </c>
      <c r="E100" s="24" t="s">
        <v>7</v>
      </c>
      <c r="F100" s="24" t="s">
        <v>7</v>
      </c>
      <c r="G100" s="78">
        <f>G101</f>
        <v>1905</v>
      </c>
      <c r="H100" s="30"/>
    </row>
    <row r="101" spans="1:8" ht="14.25">
      <c r="A101" s="17" t="s">
        <v>62</v>
      </c>
      <c r="B101" s="8" t="s">
        <v>45</v>
      </c>
      <c r="C101" s="16" t="s">
        <v>187</v>
      </c>
      <c r="D101" s="16" t="s">
        <v>207</v>
      </c>
      <c r="E101" s="39" t="s">
        <v>63</v>
      </c>
      <c r="F101" s="39" t="s">
        <v>7</v>
      </c>
      <c r="G101" s="79">
        <f>G102+G106</f>
        <v>1905</v>
      </c>
      <c r="H101" s="30"/>
    </row>
    <row r="102" spans="1:8" ht="14.25">
      <c r="A102" s="12" t="s">
        <v>11</v>
      </c>
      <c r="B102" s="31" t="s">
        <v>45</v>
      </c>
      <c r="C102" s="11" t="s">
        <v>187</v>
      </c>
      <c r="D102" s="11" t="s">
        <v>207</v>
      </c>
      <c r="E102" s="37" t="s">
        <v>63</v>
      </c>
      <c r="F102" s="37" t="s">
        <v>12</v>
      </c>
      <c r="G102" s="80">
        <f>G103</f>
        <v>1805</v>
      </c>
      <c r="H102" s="30"/>
    </row>
    <row r="103" spans="1:8" ht="14.25">
      <c r="A103" s="13" t="s">
        <v>56</v>
      </c>
      <c r="B103" s="31" t="s">
        <v>45</v>
      </c>
      <c r="C103" s="11" t="s">
        <v>187</v>
      </c>
      <c r="D103" s="37" t="s">
        <v>207</v>
      </c>
      <c r="E103" s="37" t="s">
        <v>63</v>
      </c>
      <c r="F103" s="37" t="s">
        <v>18</v>
      </c>
      <c r="G103" s="80">
        <f>G104+G105</f>
        <v>1805</v>
      </c>
      <c r="H103" s="30"/>
    </row>
    <row r="104" spans="1:8" ht="16.5" customHeight="1">
      <c r="A104" s="117" t="s">
        <v>72</v>
      </c>
      <c r="B104" s="31" t="s">
        <v>45</v>
      </c>
      <c r="C104" s="11" t="s">
        <v>187</v>
      </c>
      <c r="D104" s="11" t="s">
        <v>207</v>
      </c>
      <c r="E104" s="11" t="s">
        <v>63</v>
      </c>
      <c r="F104" s="11" t="s">
        <v>27</v>
      </c>
      <c r="G104" s="82">
        <v>1670</v>
      </c>
      <c r="H104" s="30"/>
    </row>
    <row r="105" spans="1:8" ht="14.25">
      <c r="A105" s="12" t="s">
        <v>57</v>
      </c>
      <c r="B105" s="8" t="s">
        <v>45</v>
      </c>
      <c r="C105" s="11" t="s">
        <v>187</v>
      </c>
      <c r="D105" s="11" t="s">
        <v>207</v>
      </c>
      <c r="E105" s="11" t="s">
        <v>63</v>
      </c>
      <c r="F105" s="11" t="s">
        <v>28</v>
      </c>
      <c r="G105" s="82">
        <v>135</v>
      </c>
      <c r="H105" s="30"/>
    </row>
    <row r="106" spans="1:8" ht="14.25">
      <c r="A106" s="12" t="s">
        <v>31</v>
      </c>
      <c r="B106" s="31" t="s">
        <v>45</v>
      </c>
      <c r="C106" s="11" t="s">
        <v>187</v>
      </c>
      <c r="D106" s="11" t="s">
        <v>207</v>
      </c>
      <c r="E106" s="11" t="s">
        <v>63</v>
      </c>
      <c r="F106" s="11" t="s">
        <v>32</v>
      </c>
      <c r="G106" s="82">
        <f>G107</f>
        <v>100</v>
      </c>
      <c r="H106" s="30"/>
    </row>
    <row r="107" spans="1:8" ht="14.25">
      <c r="A107" s="26" t="s">
        <v>35</v>
      </c>
      <c r="B107" s="31" t="s">
        <v>45</v>
      </c>
      <c r="C107" s="11" t="s">
        <v>187</v>
      </c>
      <c r="D107" s="11" t="s">
        <v>207</v>
      </c>
      <c r="E107" s="11" t="s">
        <v>63</v>
      </c>
      <c r="F107" s="11" t="s">
        <v>36</v>
      </c>
      <c r="G107" s="82">
        <v>100</v>
      </c>
      <c r="H107" s="30"/>
    </row>
    <row r="108" spans="1:8" ht="27">
      <c r="A108" s="25" t="s">
        <v>126</v>
      </c>
      <c r="B108" s="32" t="s">
        <v>45</v>
      </c>
      <c r="C108" s="23" t="s">
        <v>187</v>
      </c>
      <c r="D108" s="23" t="s">
        <v>115</v>
      </c>
      <c r="E108" s="24" t="s">
        <v>7</v>
      </c>
      <c r="F108" s="24" t="s">
        <v>7</v>
      </c>
      <c r="G108" s="78">
        <f aca="true" t="shared" si="1" ref="G108:G122">G109</f>
        <v>133.6</v>
      </c>
      <c r="H108" s="30"/>
    </row>
    <row r="109" spans="1:8" ht="14.25">
      <c r="A109" s="17" t="s">
        <v>62</v>
      </c>
      <c r="B109" s="8" t="s">
        <v>45</v>
      </c>
      <c r="C109" s="16" t="s">
        <v>187</v>
      </c>
      <c r="D109" s="16" t="s">
        <v>115</v>
      </c>
      <c r="E109" s="39" t="s">
        <v>63</v>
      </c>
      <c r="F109" s="39" t="s">
        <v>7</v>
      </c>
      <c r="G109" s="79">
        <f t="shared" si="1"/>
        <v>133.6</v>
      </c>
      <c r="H109" s="30"/>
    </row>
    <row r="110" spans="1:8" ht="14.25">
      <c r="A110" s="12" t="s">
        <v>11</v>
      </c>
      <c r="B110" s="31" t="s">
        <v>45</v>
      </c>
      <c r="C110" s="11" t="s">
        <v>187</v>
      </c>
      <c r="D110" s="11" t="s">
        <v>115</v>
      </c>
      <c r="E110" s="37" t="s">
        <v>63</v>
      </c>
      <c r="F110" s="37" t="s">
        <v>12</v>
      </c>
      <c r="G110" s="80">
        <f t="shared" si="1"/>
        <v>133.6</v>
      </c>
      <c r="H110" s="30"/>
    </row>
    <row r="111" spans="1:8" ht="14.25">
      <c r="A111" s="12" t="s">
        <v>56</v>
      </c>
      <c r="B111" s="31" t="s">
        <v>45</v>
      </c>
      <c r="C111" s="11" t="s">
        <v>187</v>
      </c>
      <c r="D111" s="11" t="s">
        <v>115</v>
      </c>
      <c r="E111" s="37" t="s">
        <v>63</v>
      </c>
      <c r="F111" s="37" t="s">
        <v>18</v>
      </c>
      <c r="G111" s="80">
        <f t="shared" si="1"/>
        <v>133.6</v>
      </c>
      <c r="H111" s="30"/>
    </row>
    <row r="112" spans="1:8" ht="14.25">
      <c r="A112" s="12" t="s">
        <v>57</v>
      </c>
      <c r="B112" s="31" t="s">
        <v>45</v>
      </c>
      <c r="C112" s="11" t="s">
        <v>187</v>
      </c>
      <c r="D112" s="11" t="s">
        <v>115</v>
      </c>
      <c r="E112" s="37" t="s">
        <v>63</v>
      </c>
      <c r="F112" s="37" t="s">
        <v>28</v>
      </c>
      <c r="G112" s="80">
        <v>133.6</v>
      </c>
      <c r="H112" s="30"/>
    </row>
    <row r="113" spans="1:8" ht="57" customHeight="1">
      <c r="A113" s="25" t="s">
        <v>166</v>
      </c>
      <c r="B113" s="32" t="s">
        <v>45</v>
      </c>
      <c r="C113" s="23" t="s">
        <v>187</v>
      </c>
      <c r="D113" s="23" t="s">
        <v>163</v>
      </c>
      <c r="E113" s="24" t="s">
        <v>7</v>
      </c>
      <c r="F113" s="24" t="s">
        <v>7</v>
      </c>
      <c r="G113" s="78">
        <f t="shared" si="1"/>
        <v>1192</v>
      </c>
      <c r="H113" s="30"/>
    </row>
    <row r="114" spans="1:8" ht="14.25">
      <c r="A114" s="17" t="s">
        <v>165</v>
      </c>
      <c r="B114" s="31" t="s">
        <v>45</v>
      </c>
      <c r="C114" s="16" t="s">
        <v>187</v>
      </c>
      <c r="D114" s="16" t="s">
        <v>163</v>
      </c>
      <c r="E114" s="39" t="s">
        <v>164</v>
      </c>
      <c r="F114" s="39" t="s">
        <v>7</v>
      </c>
      <c r="G114" s="79">
        <f t="shared" si="1"/>
        <v>1192</v>
      </c>
      <c r="H114" s="30"/>
    </row>
    <row r="115" spans="1:8" ht="14.25">
      <c r="A115" s="12" t="s">
        <v>11</v>
      </c>
      <c r="B115" s="31" t="s">
        <v>45</v>
      </c>
      <c r="C115" s="11" t="s">
        <v>187</v>
      </c>
      <c r="D115" s="11" t="s">
        <v>163</v>
      </c>
      <c r="E115" s="37" t="s">
        <v>164</v>
      </c>
      <c r="F115" s="37" t="s">
        <v>12</v>
      </c>
      <c r="G115" s="80">
        <f t="shared" si="1"/>
        <v>1192</v>
      </c>
      <c r="H115" s="30"/>
    </row>
    <row r="116" spans="1:8" ht="14.25">
      <c r="A116" s="12" t="s">
        <v>56</v>
      </c>
      <c r="B116" s="31" t="s">
        <v>45</v>
      </c>
      <c r="C116" s="11" t="s">
        <v>187</v>
      </c>
      <c r="D116" s="11" t="s">
        <v>163</v>
      </c>
      <c r="E116" s="37" t="s">
        <v>164</v>
      </c>
      <c r="F116" s="37" t="s">
        <v>18</v>
      </c>
      <c r="G116" s="80">
        <f t="shared" si="1"/>
        <v>1192</v>
      </c>
      <c r="H116" s="30"/>
    </row>
    <row r="117" spans="1:8" ht="14.25">
      <c r="A117" s="45" t="s">
        <v>72</v>
      </c>
      <c r="B117" s="31" t="s">
        <v>45</v>
      </c>
      <c r="C117" s="11" t="s">
        <v>187</v>
      </c>
      <c r="D117" s="11" t="s">
        <v>163</v>
      </c>
      <c r="E117" s="37" t="s">
        <v>164</v>
      </c>
      <c r="F117" s="37" t="s">
        <v>27</v>
      </c>
      <c r="G117" s="80">
        <v>1192</v>
      </c>
      <c r="H117" s="30"/>
    </row>
    <row r="118" spans="1:8" ht="27">
      <c r="A118" s="25" t="s">
        <v>162</v>
      </c>
      <c r="B118" s="32" t="s">
        <v>45</v>
      </c>
      <c r="C118" s="23" t="s">
        <v>187</v>
      </c>
      <c r="D118" s="23" t="s">
        <v>170</v>
      </c>
      <c r="E118" s="24" t="s">
        <v>7</v>
      </c>
      <c r="F118" s="24" t="s">
        <v>7</v>
      </c>
      <c r="G118" s="78">
        <f>G119</f>
        <v>20884.3</v>
      </c>
      <c r="H118" s="30"/>
    </row>
    <row r="119" spans="1:8" ht="67.5">
      <c r="A119" s="25" t="s">
        <v>172</v>
      </c>
      <c r="B119" s="32" t="s">
        <v>45</v>
      </c>
      <c r="C119" s="23" t="s">
        <v>187</v>
      </c>
      <c r="D119" s="23" t="s">
        <v>161</v>
      </c>
      <c r="E119" s="24" t="s">
        <v>7</v>
      </c>
      <c r="F119" s="24" t="s">
        <v>7</v>
      </c>
      <c r="G119" s="78">
        <f>G121</f>
        <v>20884.3</v>
      </c>
      <c r="H119" s="30"/>
    </row>
    <row r="120" spans="1:8" ht="25.5">
      <c r="A120" s="15" t="s">
        <v>175</v>
      </c>
      <c r="B120" s="8" t="s">
        <v>45</v>
      </c>
      <c r="C120" s="16" t="s">
        <v>187</v>
      </c>
      <c r="D120" s="16" t="s">
        <v>161</v>
      </c>
      <c r="E120" s="39" t="s">
        <v>174</v>
      </c>
      <c r="F120" s="39" t="s">
        <v>7</v>
      </c>
      <c r="G120" s="79">
        <f t="shared" si="1"/>
        <v>20884.3</v>
      </c>
      <c r="H120" s="30"/>
    </row>
    <row r="121" spans="1:8" ht="14.25">
      <c r="A121" s="12" t="s">
        <v>11</v>
      </c>
      <c r="B121" s="31" t="s">
        <v>45</v>
      </c>
      <c r="C121" s="11" t="s">
        <v>187</v>
      </c>
      <c r="D121" s="11" t="s">
        <v>161</v>
      </c>
      <c r="E121" s="37" t="s">
        <v>174</v>
      </c>
      <c r="F121" s="37" t="s">
        <v>12</v>
      </c>
      <c r="G121" s="80">
        <f t="shared" si="1"/>
        <v>20884.3</v>
      </c>
      <c r="H121" s="30"/>
    </row>
    <row r="122" spans="1:8" ht="14.25">
      <c r="A122" s="12" t="s">
        <v>56</v>
      </c>
      <c r="B122" s="31" t="s">
        <v>45</v>
      </c>
      <c r="C122" s="11" t="s">
        <v>187</v>
      </c>
      <c r="D122" s="11" t="s">
        <v>161</v>
      </c>
      <c r="E122" s="37" t="s">
        <v>174</v>
      </c>
      <c r="F122" s="37" t="s">
        <v>18</v>
      </c>
      <c r="G122" s="80">
        <f t="shared" si="1"/>
        <v>20884.3</v>
      </c>
      <c r="H122" s="30"/>
    </row>
    <row r="123" spans="1:8" ht="14.25">
      <c r="A123" s="12" t="s">
        <v>72</v>
      </c>
      <c r="B123" s="31" t="s">
        <v>45</v>
      </c>
      <c r="C123" s="11" t="s">
        <v>187</v>
      </c>
      <c r="D123" s="11" t="s">
        <v>161</v>
      </c>
      <c r="E123" s="37" t="s">
        <v>174</v>
      </c>
      <c r="F123" s="37" t="s">
        <v>27</v>
      </c>
      <c r="G123" s="80">
        <v>20884.3</v>
      </c>
      <c r="H123" s="30"/>
    </row>
    <row r="124" spans="1:8" ht="28.5" customHeight="1">
      <c r="A124" s="9" t="s">
        <v>402</v>
      </c>
      <c r="B124" s="5" t="s">
        <v>45</v>
      </c>
      <c r="C124" s="10" t="s">
        <v>187</v>
      </c>
      <c r="D124" s="10" t="s">
        <v>169</v>
      </c>
      <c r="E124" s="71" t="s">
        <v>7</v>
      </c>
      <c r="F124" s="71" t="s">
        <v>7</v>
      </c>
      <c r="G124" s="77">
        <f>G125</f>
        <v>1879.9</v>
      </c>
      <c r="H124" s="30"/>
    </row>
    <row r="125" spans="1:8" ht="14.25">
      <c r="A125" s="12" t="s">
        <v>165</v>
      </c>
      <c r="B125" s="31" t="s">
        <v>45</v>
      </c>
      <c r="C125" s="11" t="s">
        <v>187</v>
      </c>
      <c r="D125" s="11" t="s">
        <v>403</v>
      </c>
      <c r="E125" s="37" t="s">
        <v>164</v>
      </c>
      <c r="F125" s="37" t="s">
        <v>12</v>
      </c>
      <c r="G125" s="80">
        <f>G126</f>
        <v>1879.9</v>
      </c>
      <c r="H125" s="30"/>
    </row>
    <row r="126" spans="1:8" ht="14.25">
      <c r="A126" s="12" t="s">
        <v>11</v>
      </c>
      <c r="B126" s="31" t="s">
        <v>45</v>
      </c>
      <c r="C126" s="11" t="s">
        <v>187</v>
      </c>
      <c r="D126" s="11" t="s">
        <v>403</v>
      </c>
      <c r="E126" s="37" t="s">
        <v>164</v>
      </c>
      <c r="F126" s="37" t="s">
        <v>18</v>
      </c>
      <c r="G126" s="80">
        <f>G127</f>
        <v>1879.9</v>
      </c>
      <c r="H126" s="30"/>
    </row>
    <row r="127" spans="1:8" ht="14.25">
      <c r="A127" s="12" t="s">
        <v>72</v>
      </c>
      <c r="B127" s="31" t="s">
        <v>45</v>
      </c>
      <c r="C127" s="11" t="s">
        <v>187</v>
      </c>
      <c r="D127" s="11" t="s">
        <v>403</v>
      </c>
      <c r="E127" s="37" t="s">
        <v>164</v>
      </c>
      <c r="F127" s="37" t="s">
        <v>27</v>
      </c>
      <c r="G127" s="80">
        <v>1879.9</v>
      </c>
      <c r="H127" s="30"/>
    </row>
    <row r="128" spans="1:8" ht="14.25">
      <c r="A128" s="9" t="s">
        <v>103</v>
      </c>
      <c r="B128" s="5" t="s">
        <v>45</v>
      </c>
      <c r="C128" s="10" t="s">
        <v>188</v>
      </c>
      <c r="D128" s="71" t="s">
        <v>21</v>
      </c>
      <c r="E128" s="71" t="s">
        <v>7</v>
      </c>
      <c r="F128" s="71" t="s">
        <v>7</v>
      </c>
      <c r="G128" s="77">
        <f>G129+G134+G140</f>
        <v>1373.9</v>
      </c>
      <c r="H128" s="30"/>
    </row>
    <row r="129" spans="1:8" ht="27" hidden="1">
      <c r="A129" s="25" t="s">
        <v>101</v>
      </c>
      <c r="B129" s="5" t="s">
        <v>45</v>
      </c>
      <c r="C129" s="23" t="s">
        <v>188</v>
      </c>
      <c r="D129" s="23" t="s">
        <v>100</v>
      </c>
      <c r="E129" s="24" t="s">
        <v>7</v>
      </c>
      <c r="F129" s="24" t="s">
        <v>7</v>
      </c>
      <c r="G129" s="78">
        <f>G130</f>
        <v>0</v>
      </c>
      <c r="H129" s="30"/>
    </row>
    <row r="130" spans="1:8" ht="15.75" customHeight="1" hidden="1">
      <c r="A130" s="17" t="s">
        <v>62</v>
      </c>
      <c r="B130" s="8" t="s">
        <v>45</v>
      </c>
      <c r="C130" s="16" t="s">
        <v>188</v>
      </c>
      <c r="D130" s="16" t="s">
        <v>100</v>
      </c>
      <c r="E130" s="39" t="s">
        <v>63</v>
      </c>
      <c r="F130" s="39" t="s">
        <v>7</v>
      </c>
      <c r="G130" s="79">
        <f>G131</f>
        <v>0</v>
      </c>
      <c r="H130" s="30"/>
    </row>
    <row r="131" spans="1:8" ht="14.25" hidden="1">
      <c r="A131" s="12" t="s">
        <v>11</v>
      </c>
      <c r="B131" s="31" t="s">
        <v>45</v>
      </c>
      <c r="C131" s="11" t="s">
        <v>188</v>
      </c>
      <c r="D131" s="11" t="s">
        <v>100</v>
      </c>
      <c r="E131" s="37" t="s">
        <v>63</v>
      </c>
      <c r="F131" s="37" t="s">
        <v>12</v>
      </c>
      <c r="G131" s="80">
        <f>G132</f>
        <v>0</v>
      </c>
      <c r="H131" s="30"/>
    </row>
    <row r="132" spans="1:8" ht="14.25" hidden="1">
      <c r="A132" s="12" t="s">
        <v>56</v>
      </c>
      <c r="B132" s="31" t="s">
        <v>45</v>
      </c>
      <c r="C132" s="11" t="s">
        <v>188</v>
      </c>
      <c r="D132" s="11" t="s">
        <v>100</v>
      </c>
      <c r="E132" s="37" t="s">
        <v>63</v>
      </c>
      <c r="F132" s="37" t="s">
        <v>18</v>
      </c>
      <c r="G132" s="80">
        <f>G133</f>
        <v>0</v>
      </c>
      <c r="H132" s="30"/>
    </row>
    <row r="133" spans="1:7" ht="14.25" hidden="1">
      <c r="A133" s="12" t="s">
        <v>57</v>
      </c>
      <c r="B133" s="31" t="s">
        <v>45</v>
      </c>
      <c r="C133" s="11" t="s">
        <v>188</v>
      </c>
      <c r="D133" s="11" t="s">
        <v>100</v>
      </c>
      <c r="E133" s="37" t="s">
        <v>63</v>
      </c>
      <c r="F133" s="37" t="s">
        <v>28</v>
      </c>
      <c r="G133" s="80"/>
    </row>
    <row r="134" spans="1:8" ht="27">
      <c r="A134" s="25" t="s">
        <v>126</v>
      </c>
      <c r="B134" s="32" t="s">
        <v>45</v>
      </c>
      <c r="C134" s="23" t="s">
        <v>188</v>
      </c>
      <c r="D134" s="23" t="s">
        <v>115</v>
      </c>
      <c r="E134" s="24" t="s">
        <v>7</v>
      </c>
      <c r="F134" s="24" t="s">
        <v>7</v>
      </c>
      <c r="G134" s="78">
        <f>G135</f>
        <v>785</v>
      </c>
      <c r="H134" s="30"/>
    </row>
    <row r="135" spans="1:8" ht="14.25">
      <c r="A135" s="17" t="s">
        <v>62</v>
      </c>
      <c r="B135" s="8" t="s">
        <v>45</v>
      </c>
      <c r="C135" s="16" t="s">
        <v>188</v>
      </c>
      <c r="D135" s="16" t="s">
        <v>115</v>
      </c>
      <c r="E135" s="39" t="s">
        <v>63</v>
      </c>
      <c r="F135" s="39" t="s">
        <v>7</v>
      </c>
      <c r="G135" s="79">
        <f>G136</f>
        <v>785</v>
      </c>
      <c r="H135" s="30"/>
    </row>
    <row r="136" spans="1:8" ht="14.25">
      <c r="A136" s="12" t="s">
        <v>11</v>
      </c>
      <c r="B136" s="31" t="s">
        <v>45</v>
      </c>
      <c r="C136" s="11" t="s">
        <v>188</v>
      </c>
      <c r="D136" s="11" t="s">
        <v>115</v>
      </c>
      <c r="E136" s="37" t="s">
        <v>63</v>
      </c>
      <c r="F136" s="37" t="s">
        <v>12</v>
      </c>
      <c r="G136" s="80">
        <f>G137</f>
        <v>785</v>
      </c>
      <c r="H136" s="30"/>
    </row>
    <row r="137" spans="1:8" ht="14.25">
      <c r="A137" s="12" t="s">
        <v>56</v>
      </c>
      <c r="B137" s="31" t="s">
        <v>45</v>
      </c>
      <c r="C137" s="11" t="s">
        <v>188</v>
      </c>
      <c r="D137" s="11" t="s">
        <v>115</v>
      </c>
      <c r="E137" s="37" t="s">
        <v>63</v>
      </c>
      <c r="F137" s="37" t="s">
        <v>18</v>
      </c>
      <c r="G137" s="80">
        <f>G138</f>
        <v>785</v>
      </c>
      <c r="H137" s="30"/>
    </row>
    <row r="138" spans="1:8" ht="14.25">
      <c r="A138" s="12" t="s">
        <v>57</v>
      </c>
      <c r="B138" s="31" t="s">
        <v>45</v>
      </c>
      <c r="C138" s="11" t="s">
        <v>188</v>
      </c>
      <c r="D138" s="11" t="s">
        <v>115</v>
      </c>
      <c r="E138" s="37" t="s">
        <v>63</v>
      </c>
      <c r="F138" s="37" t="s">
        <v>28</v>
      </c>
      <c r="G138" s="80">
        <v>785</v>
      </c>
      <c r="H138" s="30"/>
    </row>
    <row r="139" spans="1:8" ht="27">
      <c r="A139" s="25" t="s">
        <v>162</v>
      </c>
      <c r="B139" s="31" t="s">
        <v>45</v>
      </c>
      <c r="C139" s="11" t="s">
        <v>188</v>
      </c>
      <c r="D139" s="11" t="s">
        <v>170</v>
      </c>
      <c r="E139" s="37" t="s">
        <v>7</v>
      </c>
      <c r="F139" s="37" t="s">
        <v>7</v>
      </c>
      <c r="G139" s="80">
        <f>G140</f>
        <v>588.9</v>
      </c>
      <c r="H139" s="30"/>
    </row>
    <row r="140" spans="1:8" ht="51">
      <c r="A140" s="9" t="s">
        <v>410</v>
      </c>
      <c r="B140" s="31" t="s">
        <v>45</v>
      </c>
      <c r="C140" s="11" t="s">
        <v>188</v>
      </c>
      <c r="D140" s="11" t="s">
        <v>411</v>
      </c>
      <c r="E140" s="37" t="s">
        <v>63</v>
      </c>
      <c r="F140" s="37" t="s">
        <v>7</v>
      </c>
      <c r="G140" s="80">
        <f>G141+G145</f>
        <v>588.9</v>
      </c>
      <c r="H140" s="30"/>
    </row>
    <row r="141" spans="1:8" ht="25.5">
      <c r="A141" s="12" t="s">
        <v>62</v>
      </c>
      <c r="B141" s="31" t="s">
        <v>45</v>
      </c>
      <c r="C141" s="11" t="s">
        <v>188</v>
      </c>
      <c r="D141" s="11" t="s">
        <v>411</v>
      </c>
      <c r="E141" s="37" t="s">
        <v>63</v>
      </c>
      <c r="F141" s="37" t="s">
        <v>7</v>
      </c>
      <c r="G141" s="80">
        <f>G142</f>
        <v>298.9</v>
      </c>
      <c r="H141" s="30"/>
    </row>
    <row r="142" spans="1:8" ht="14.25">
      <c r="A142" s="12" t="s">
        <v>11</v>
      </c>
      <c r="B142" s="31" t="s">
        <v>45</v>
      </c>
      <c r="C142" s="11" t="s">
        <v>188</v>
      </c>
      <c r="D142" s="11" t="s">
        <v>411</v>
      </c>
      <c r="E142" s="37" t="s">
        <v>63</v>
      </c>
      <c r="F142" s="37" t="s">
        <v>12</v>
      </c>
      <c r="G142" s="80">
        <f>G143</f>
        <v>298.9</v>
      </c>
      <c r="H142" s="30"/>
    </row>
    <row r="143" spans="1:8" ht="14.25">
      <c r="A143" s="12" t="s">
        <v>57</v>
      </c>
      <c r="B143" s="31" t="s">
        <v>45</v>
      </c>
      <c r="C143" s="11" t="s">
        <v>188</v>
      </c>
      <c r="D143" s="11" t="s">
        <v>411</v>
      </c>
      <c r="E143" s="37" t="s">
        <v>63</v>
      </c>
      <c r="F143" s="37" t="s">
        <v>18</v>
      </c>
      <c r="G143" s="80">
        <f>G144</f>
        <v>298.9</v>
      </c>
      <c r="H143" s="30"/>
    </row>
    <row r="144" spans="1:8" ht="14.25">
      <c r="A144" s="12" t="s">
        <v>56</v>
      </c>
      <c r="B144" s="31" t="s">
        <v>45</v>
      </c>
      <c r="C144" s="11" t="s">
        <v>188</v>
      </c>
      <c r="D144" s="11" t="s">
        <v>411</v>
      </c>
      <c r="E144" s="37" t="s">
        <v>63</v>
      </c>
      <c r="F144" s="37" t="s">
        <v>28</v>
      </c>
      <c r="G144" s="80">
        <v>298.9</v>
      </c>
      <c r="H144" s="30"/>
    </row>
    <row r="145" spans="1:8" ht="51">
      <c r="A145" s="9" t="s">
        <v>413</v>
      </c>
      <c r="B145" s="31" t="s">
        <v>45</v>
      </c>
      <c r="C145" s="11" t="s">
        <v>188</v>
      </c>
      <c r="D145" s="11" t="s">
        <v>412</v>
      </c>
      <c r="E145" s="37" t="s">
        <v>7</v>
      </c>
      <c r="F145" s="37" t="s">
        <v>7</v>
      </c>
      <c r="G145" s="80">
        <f>G146</f>
        <v>290</v>
      </c>
      <c r="H145" s="30"/>
    </row>
    <row r="146" spans="1:8" ht="14.25">
      <c r="A146" s="17" t="s">
        <v>165</v>
      </c>
      <c r="B146" s="31" t="s">
        <v>45</v>
      </c>
      <c r="C146" s="11" t="s">
        <v>188</v>
      </c>
      <c r="D146" s="11" t="s">
        <v>412</v>
      </c>
      <c r="E146" s="37" t="s">
        <v>164</v>
      </c>
      <c r="F146" s="37" t="s">
        <v>12</v>
      </c>
      <c r="G146" s="80">
        <f>G147</f>
        <v>290</v>
      </c>
      <c r="H146" s="30"/>
    </row>
    <row r="147" spans="1:8" ht="14.25">
      <c r="A147" s="12" t="s">
        <v>11</v>
      </c>
      <c r="B147" s="31" t="s">
        <v>45</v>
      </c>
      <c r="C147" s="11" t="s">
        <v>188</v>
      </c>
      <c r="D147" s="11" t="s">
        <v>412</v>
      </c>
      <c r="E147" s="37" t="s">
        <v>164</v>
      </c>
      <c r="F147" s="37" t="s">
        <v>18</v>
      </c>
      <c r="G147" s="80">
        <f>G148</f>
        <v>290</v>
      </c>
      <c r="H147" s="30"/>
    </row>
    <row r="148" spans="1:8" ht="14.25">
      <c r="A148" s="12" t="s">
        <v>56</v>
      </c>
      <c r="B148" s="31" t="s">
        <v>45</v>
      </c>
      <c r="C148" s="11" t="s">
        <v>188</v>
      </c>
      <c r="D148" s="11" t="s">
        <v>412</v>
      </c>
      <c r="E148" s="37" t="s">
        <v>164</v>
      </c>
      <c r="F148" s="37" t="s">
        <v>28</v>
      </c>
      <c r="G148" s="80">
        <v>290</v>
      </c>
      <c r="H148" s="30"/>
    </row>
    <row r="149" spans="1:8" ht="28.5">
      <c r="A149" s="66" t="s">
        <v>116</v>
      </c>
      <c r="B149" s="4" t="s">
        <v>45</v>
      </c>
      <c r="C149" s="21" t="s">
        <v>197</v>
      </c>
      <c r="D149" s="21" t="s">
        <v>40</v>
      </c>
      <c r="E149" s="21" t="s">
        <v>7</v>
      </c>
      <c r="F149" s="21" t="s">
        <v>7</v>
      </c>
      <c r="G149" s="81">
        <f>G150+G185+G179</f>
        <v>16790.800000000003</v>
      </c>
      <c r="H149" s="30"/>
    </row>
    <row r="150" spans="1:8" ht="14.25">
      <c r="A150" s="14" t="s">
        <v>77</v>
      </c>
      <c r="B150" s="5" t="s">
        <v>45</v>
      </c>
      <c r="C150" s="10" t="s">
        <v>189</v>
      </c>
      <c r="D150" s="71" t="s">
        <v>21</v>
      </c>
      <c r="E150" s="71" t="s">
        <v>7</v>
      </c>
      <c r="F150" s="71" t="s">
        <v>7</v>
      </c>
      <c r="G150" s="77">
        <f>G151+G162+G168+G173+G156</f>
        <v>3686.1000000000004</v>
      </c>
      <c r="H150" s="30"/>
    </row>
    <row r="151" spans="1:8" ht="15" hidden="1">
      <c r="A151" s="25" t="s">
        <v>83</v>
      </c>
      <c r="B151" s="32" t="s">
        <v>45</v>
      </c>
      <c r="C151" s="23" t="s">
        <v>189</v>
      </c>
      <c r="D151" s="23" t="s">
        <v>78</v>
      </c>
      <c r="E151" s="24" t="s">
        <v>7</v>
      </c>
      <c r="F151" s="24" t="s">
        <v>7</v>
      </c>
      <c r="G151" s="78">
        <f>G152</f>
        <v>0</v>
      </c>
      <c r="H151" s="30"/>
    </row>
    <row r="152" spans="1:8" ht="14.25" hidden="1">
      <c r="A152" s="17" t="s">
        <v>62</v>
      </c>
      <c r="B152" s="8" t="s">
        <v>45</v>
      </c>
      <c r="C152" s="16" t="s">
        <v>189</v>
      </c>
      <c r="D152" s="16" t="s">
        <v>78</v>
      </c>
      <c r="E152" s="39" t="s">
        <v>63</v>
      </c>
      <c r="F152" s="39" t="s">
        <v>7</v>
      </c>
      <c r="G152" s="79">
        <f>G153</f>
        <v>0</v>
      </c>
      <c r="H152" s="30"/>
    </row>
    <row r="153" spans="1:8" ht="17.25" customHeight="1" hidden="1">
      <c r="A153" s="12" t="s">
        <v>11</v>
      </c>
      <c r="B153" s="31" t="s">
        <v>45</v>
      </c>
      <c r="C153" s="11" t="s">
        <v>189</v>
      </c>
      <c r="D153" s="11" t="s">
        <v>78</v>
      </c>
      <c r="E153" s="37" t="s">
        <v>63</v>
      </c>
      <c r="F153" s="37" t="s">
        <v>12</v>
      </c>
      <c r="G153" s="80">
        <f>G154</f>
        <v>0</v>
      </c>
      <c r="H153" s="30"/>
    </row>
    <row r="154" spans="1:8" ht="14.25" hidden="1">
      <c r="A154" s="12" t="s">
        <v>56</v>
      </c>
      <c r="B154" s="31" t="s">
        <v>45</v>
      </c>
      <c r="C154" s="11" t="s">
        <v>189</v>
      </c>
      <c r="D154" s="11" t="s">
        <v>78</v>
      </c>
      <c r="E154" s="37" t="s">
        <v>63</v>
      </c>
      <c r="F154" s="37" t="s">
        <v>18</v>
      </c>
      <c r="G154" s="80">
        <f>G155</f>
        <v>0</v>
      </c>
      <c r="H154" s="30"/>
    </row>
    <row r="155" spans="1:7" ht="14.25" hidden="1">
      <c r="A155" s="12" t="s">
        <v>72</v>
      </c>
      <c r="B155" s="31" t="s">
        <v>45</v>
      </c>
      <c r="C155" s="11" t="s">
        <v>189</v>
      </c>
      <c r="D155" s="11" t="s">
        <v>78</v>
      </c>
      <c r="E155" s="37" t="s">
        <v>63</v>
      </c>
      <c r="F155" s="37" t="s">
        <v>27</v>
      </c>
      <c r="G155" s="80"/>
    </row>
    <row r="156" spans="1:8" ht="40.5">
      <c r="A156" s="25" t="s">
        <v>208</v>
      </c>
      <c r="B156" s="32" t="s">
        <v>45</v>
      </c>
      <c r="C156" s="23" t="s">
        <v>189</v>
      </c>
      <c r="D156" s="23" t="s">
        <v>209</v>
      </c>
      <c r="E156" s="24" t="s">
        <v>7</v>
      </c>
      <c r="F156" s="24" t="s">
        <v>7</v>
      </c>
      <c r="G156" s="78">
        <f>G157</f>
        <v>1507.8</v>
      </c>
      <c r="H156" s="30"/>
    </row>
    <row r="157" spans="1:8" ht="14.25">
      <c r="A157" s="17" t="s">
        <v>62</v>
      </c>
      <c r="B157" s="8" t="s">
        <v>45</v>
      </c>
      <c r="C157" s="16" t="s">
        <v>189</v>
      </c>
      <c r="D157" s="16" t="s">
        <v>209</v>
      </c>
      <c r="E157" s="39" t="s">
        <v>63</v>
      </c>
      <c r="F157" s="39" t="s">
        <v>7</v>
      </c>
      <c r="G157" s="79">
        <f>G158</f>
        <v>1507.8</v>
      </c>
      <c r="H157" s="30"/>
    </row>
    <row r="158" spans="1:8" ht="14.25">
      <c r="A158" s="12" t="s">
        <v>11</v>
      </c>
      <c r="B158" s="31" t="s">
        <v>45</v>
      </c>
      <c r="C158" s="11" t="s">
        <v>189</v>
      </c>
      <c r="D158" s="11" t="s">
        <v>209</v>
      </c>
      <c r="E158" s="37" t="s">
        <v>63</v>
      </c>
      <c r="F158" s="37" t="s">
        <v>12</v>
      </c>
      <c r="G158" s="80">
        <f>G159</f>
        <v>1507.8</v>
      </c>
      <c r="H158" s="30"/>
    </row>
    <row r="159" spans="1:8" ht="14.25">
      <c r="A159" s="12" t="s">
        <v>56</v>
      </c>
      <c r="B159" s="31" t="s">
        <v>45</v>
      </c>
      <c r="C159" s="11" t="s">
        <v>189</v>
      </c>
      <c r="D159" s="11" t="s">
        <v>209</v>
      </c>
      <c r="E159" s="37" t="s">
        <v>63</v>
      </c>
      <c r="F159" s="37" t="s">
        <v>18</v>
      </c>
      <c r="G159" s="80">
        <f>G160+G161</f>
        <v>1507.8</v>
      </c>
      <c r="H159" s="30"/>
    </row>
    <row r="160" spans="1:8" ht="14.25">
      <c r="A160" s="12" t="s">
        <v>72</v>
      </c>
      <c r="B160" s="31" t="s">
        <v>45</v>
      </c>
      <c r="C160" s="11" t="s">
        <v>189</v>
      </c>
      <c r="D160" s="11" t="s">
        <v>209</v>
      </c>
      <c r="E160" s="37" t="s">
        <v>63</v>
      </c>
      <c r="F160" s="37" t="s">
        <v>27</v>
      </c>
      <c r="G160" s="80">
        <f>634.8+873</f>
        <v>1507.8</v>
      </c>
      <c r="H160" s="30"/>
    </row>
    <row r="161" spans="1:7" ht="14.25" hidden="1">
      <c r="A161" s="12" t="s">
        <v>57</v>
      </c>
      <c r="B161" s="31" t="s">
        <v>45</v>
      </c>
      <c r="C161" s="11" t="s">
        <v>189</v>
      </c>
      <c r="D161" s="11" t="s">
        <v>73</v>
      </c>
      <c r="E161" s="37" t="s">
        <v>63</v>
      </c>
      <c r="F161" s="37" t="s">
        <v>28</v>
      </c>
      <c r="G161" s="80"/>
    </row>
    <row r="162" spans="1:8" ht="15">
      <c r="A162" s="25" t="s">
        <v>41</v>
      </c>
      <c r="B162" s="32" t="s">
        <v>45</v>
      </c>
      <c r="C162" s="23" t="s">
        <v>189</v>
      </c>
      <c r="D162" s="23" t="s">
        <v>73</v>
      </c>
      <c r="E162" s="24" t="s">
        <v>7</v>
      </c>
      <c r="F162" s="24" t="s">
        <v>7</v>
      </c>
      <c r="G162" s="78">
        <f>G163</f>
        <v>299.5</v>
      </c>
      <c r="H162" s="30"/>
    </row>
    <row r="163" spans="1:8" ht="14.25">
      <c r="A163" s="17" t="s">
        <v>62</v>
      </c>
      <c r="B163" s="8" t="s">
        <v>45</v>
      </c>
      <c r="C163" s="16" t="s">
        <v>189</v>
      </c>
      <c r="D163" s="16" t="s">
        <v>73</v>
      </c>
      <c r="E163" s="39" t="s">
        <v>63</v>
      </c>
      <c r="F163" s="39" t="s">
        <v>7</v>
      </c>
      <c r="G163" s="79">
        <f>G164</f>
        <v>299.5</v>
      </c>
      <c r="H163" s="30"/>
    </row>
    <row r="164" spans="1:8" ht="14.25" customHeight="1">
      <c r="A164" s="12" t="s">
        <v>11</v>
      </c>
      <c r="B164" s="31" t="s">
        <v>45</v>
      </c>
      <c r="C164" s="11" t="s">
        <v>189</v>
      </c>
      <c r="D164" s="11" t="s">
        <v>73</v>
      </c>
      <c r="E164" s="37" t="s">
        <v>63</v>
      </c>
      <c r="F164" s="37" t="s">
        <v>12</v>
      </c>
      <c r="G164" s="80">
        <f>G165</f>
        <v>299.5</v>
      </c>
      <c r="H164" s="30"/>
    </row>
    <row r="165" spans="1:8" ht="13.5" customHeight="1">
      <c r="A165" s="12" t="s">
        <v>56</v>
      </c>
      <c r="B165" s="31" t="s">
        <v>45</v>
      </c>
      <c r="C165" s="11" t="s">
        <v>189</v>
      </c>
      <c r="D165" s="11" t="s">
        <v>73</v>
      </c>
      <c r="E165" s="37" t="s">
        <v>63</v>
      </c>
      <c r="F165" s="37" t="s">
        <v>18</v>
      </c>
      <c r="G165" s="80">
        <f>G166+G167</f>
        <v>299.5</v>
      </c>
      <c r="H165" s="30"/>
    </row>
    <row r="166" spans="1:8" ht="12.75" customHeight="1">
      <c r="A166" s="12" t="s">
        <v>72</v>
      </c>
      <c r="B166" s="31" t="s">
        <v>45</v>
      </c>
      <c r="C166" s="11" t="s">
        <v>189</v>
      </c>
      <c r="D166" s="11" t="s">
        <v>73</v>
      </c>
      <c r="E166" s="37" t="s">
        <v>63</v>
      </c>
      <c r="F166" s="37" t="s">
        <v>27</v>
      </c>
      <c r="G166" s="80">
        <v>299.5</v>
      </c>
      <c r="H166" s="30"/>
    </row>
    <row r="167" spans="1:7" ht="12.75" customHeight="1" hidden="1">
      <c r="A167" s="12" t="s">
        <v>57</v>
      </c>
      <c r="B167" s="31" t="s">
        <v>45</v>
      </c>
      <c r="C167" s="11" t="s">
        <v>189</v>
      </c>
      <c r="D167" s="11" t="s">
        <v>73</v>
      </c>
      <c r="E167" s="37" t="s">
        <v>63</v>
      </c>
      <c r="F167" s="37" t="s">
        <v>28</v>
      </c>
      <c r="G167" s="80"/>
    </row>
    <row r="168" spans="1:8" ht="57.75" customHeight="1">
      <c r="A168" s="25" t="s">
        <v>166</v>
      </c>
      <c r="B168" s="32" t="s">
        <v>45</v>
      </c>
      <c r="C168" s="23" t="s">
        <v>189</v>
      </c>
      <c r="D168" s="23" t="s">
        <v>163</v>
      </c>
      <c r="E168" s="24" t="s">
        <v>7</v>
      </c>
      <c r="F168" s="24" t="s">
        <v>7</v>
      </c>
      <c r="G168" s="78">
        <f>G169</f>
        <v>709</v>
      </c>
      <c r="H168" s="30"/>
    </row>
    <row r="169" spans="1:8" ht="12.75" customHeight="1">
      <c r="A169" s="17" t="s">
        <v>165</v>
      </c>
      <c r="B169" s="8" t="s">
        <v>45</v>
      </c>
      <c r="C169" s="16" t="s">
        <v>189</v>
      </c>
      <c r="D169" s="16" t="s">
        <v>163</v>
      </c>
      <c r="E169" s="39" t="s">
        <v>164</v>
      </c>
      <c r="F169" s="39" t="s">
        <v>7</v>
      </c>
      <c r="G169" s="79">
        <f>G170</f>
        <v>709</v>
      </c>
      <c r="H169" s="30"/>
    </row>
    <row r="170" spans="1:8" ht="14.25">
      <c r="A170" s="12" t="s">
        <v>11</v>
      </c>
      <c r="B170" s="31" t="s">
        <v>45</v>
      </c>
      <c r="C170" s="11" t="s">
        <v>189</v>
      </c>
      <c r="D170" s="11" t="s">
        <v>163</v>
      </c>
      <c r="E170" s="37" t="s">
        <v>164</v>
      </c>
      <c r="F170" s="37" t="s">
        <v>12</v>
      </c>
      <c r="G170" s="80">
        <f>G171</f>
        <v>709</v>
      </c>
      <c r="H170" s="30"/>
    </row>
    <row r="171" spans="1:8" ht="14.25">
      <c r="A171" s="12" t="s">
        <v>56</v>
      </c>
      <c r="B171" s="31" t="s">
        <v>45</v>
      </c>
      <c r="C171" s="11" t="s">
        <v>189</v>
      </c>
      <c r="D171" s="11" t="s">
        <v>163</v>
      </c>
      <c r="E171" s="37" t="s">
        <v>164</v>
      </c>
      <c r="F171" s="37" t="s">
        <v>18</v>
      </c>
      <c r="G171" s="80">
        <f>G172</f>
        <v>709</v>
      </c>
      <c r="H171" s="30"/>
    </row>
    <row r="172" spans="1:8" ht="14.25">
      <c r="A172" s="12" t="s">
        <v>72</v>
      </c>
      <c r="B172" s="31" t="s">
        <v>45</v>
      </c>
      <c r="C172" s="11" t="s">
        <v>189</v>
      </c>
      <c r="D172" s="11" t="s">
        <v>163</v>
      </c>
      <c r="E172" s="37" t="s">
        <v>164</v>
      </c>
      <c r="F172" s="37" t="s">
        <v>27</v>
      </c>
      <c r="G172" s="80">
        <v>709</v>
      </c>
      <c r="H172" s="30"/>
    </row>
    <row r="173" spans="1:8" ht="27">
      <c r="A173" s="25" t="s">
        <v>162</v>
      </c>
      <c r="B173" s="32" t="s">
        <v>45</v>
      </c>
      <c r="C173" s="23" t="s">
        <v>189</v>
      </c>
      <c r="D173" s="23" t="s">
        <v>170</v>
      </c>
      <c r="E173" s="24" t="s">
        <v>7</v>
      </c>
      <c r="F173" s="24" t="s">
        <v>7</v>
      </c>
      <c r="G173" s="78">
        <f>G174</f>
        <v>1169.8</v>
      </c>
      <c r="H173" s="30"/>
    </row>
    <row r="174" spans="1:8" ht="67.5">
      <c r="A174" s="25" t="s">
        <v>171</v>
      </c>
      <c r="B174" s="32" t="s">
        <v>45</v>
      </c>
      <c r="C174" s="23" t="s">
        <v>189</v>
      </c>
      <c r="D174" s="23" t="s">
        <v>167</v>
      </c>
      <c r="E174" s="24" t="s">
        <v>7</v>
      </c>
      <c r="F174" s="24" t="s">
        <v>7</v>
      </c>
      <c r="G174" s="78">
        <f>G176</f>
        <v>1169.8</v>
      </c>
      <c r="H174" s="30"/>
    </row>
    <row r="175" spans="1:8" ht="14.25">
      <c r="A175" s="17" t="s">
        <v>62</v>
      </c>
      <c r="B175" s="8" t="s">
        <v>45</v>
      </c>
      <c r="C175" s="16" t="s">
        <v>189</v>
      </c>
      <c r="D175" s="16" t="s">
        <v>167</v>
      </c>
      <c r="E175" s="39" t="s">
        <v>63</v>
      </c>
      <c r="F175" s="39" t="s">
        <v>7</v>
      </c>
      <c r="G175" s="79">
        <f>G176</f>
        <v>1169.8</v>
      </c>
      <c r="H175" s="30"/>
    </row>
    <row r="176" spans="1:8" ht="14.25">
      <c r="A176" s="12" t="s">
        <v>11</v>
      </c>
      <c r="B176" s="8" t="s">
        <v>45</v>
      </c>
      <c r="C176" s="11" t="s">
        <v>189</v>
      </c>
      <c r="D176" s="11" t="s">
        <v>167</v>
      </c>
      <c r="E176" s="37" t="s">
        <v>63</v>
      </c>
      <c r="F176" s="37" t="s">
        <v>12</v>
      </c>
      <c r="G176" s="80">
        <f>G177</f>
        <v>1169.8</v>
      </c>
      <c r="H176" s="30"/>
    </row>
    <row r="177" spans="1:8" ht="14.25">
      <c r="A177" s="12" t="s">
        <v>56</v>
      </c>
      <c r="B177" s="31" t="s">
        <v>45</v>
      </c>
      <c r="C177" s="11" t="s">
        <v>189</v>
      </c>
      <c r="D177" s="11" t="s">
        <v>167</v>
      </c>
      <c r="E177" s="37" t="s">
        <v>63</v>
      </c>
      <c r="F177" s="37" t="s">
        <v>18</v>
      </c>
      <c r="G177" s="80">
        <f>G178</f>
        <v>1169.8</v>
      </c>
      <c r="H177" s="30"/>
    </row>
    <row r="178" spans="1:8" ht="14.25">
      <c r="A178" s="12" t="s">
        <v>72</v>
      </c>
      <c r="B178" s="31" t="s">
        <v>45</v>
      </c>
      <c r="C178" s="11" t="s">
        <v>189</v>
      </c>
      <c r="D178" s="11" t="s">
        <v>167</v>
      </c>
      <c r="E178" s="37" t="s">
        <v>63</v>
      </c>
      <c r="F178" s="37" t="s">
        <v>27</v>
      </c>
      <c r="G178" s="80">
        <v>1169.8</v>
      </c>
      <c r="H178" s="30"/>
    </row>
    <row r="179" spans="1:8" ht="14.25" hidden="1">
      <c r="A179" s="6" t="s">
        <v>90</v>
      </c>
      <c r="B179" s="5" t="s">
        <v>45</v>
      </c>
      <c r="C179" s="10" t="s">
        <v>39</v>
      </c>
      <c r="D179" s="71" t="s">
        <v>21</v>
      </c>
      <c r="E179" s="71" t="s">
        <v>7</v>
      </c>
      <c r="F179" s="71" t="s">
        <v>7</v>
      </c>
      <c r="G179" s="77">
        <f>G180</f>
        <v>0</v>
      </c>
      <c r="H179" s="30"/>
    </row>
    <row r="180" spans="1:8" ht="15" hidden="1">
      <c r="A180" s="25" t="s">
        <v>105</v>
      </c>
      <c r="B180" s="32" t="s">
        <v>45</v>
      </c>
      <c r="C180" s="23" t="s">
        <v>39</v>
      </c>
      <c r="D180" s="23" t="s">
        <v>104</v>
      </c>
      <c r="E180" s="24" t="s">
        <v>7</v>
      </c>
      <c r="F180" s="24" t="s">
        <v>7</v>
      </c>
      <c r="G180" s="78">
        <f>G181</f>
        <v>0</v>
      </c>
      <c r="H180" s="30"/>
    </row>
    <row r="181" spans="1:8" ht="14.25" customHeight="1" hidden="1">
      <c r="A181" s="15" t="s">
        <v>92</v>
      </c>
      <c r="B181" s="8" t="s">
        <v>45</v>
      </c>
      <c r="C181" s="16" t="s">
        <v>39</v>
      </c>
      <c r="D181" s="16" t="s">
        <v>91</v>
      </c>
      <c r="E181" s="39" t="s">
        <v>7</v>
      </c>
      <c r="F181" s="39" t="s">
        <v>7</v>
      </c>
      <c r="G181" s="79">
        <f>G182</f>
        <v>0</v>
      </c>
      <c r="H181" s="30"/>
    </row>
    <row r="182" spans="1:8" ht="14.25" hidden="1">
      <c r="A182" s="17" t="s">
        <v>62</v>
      </c>
      <c r="B182" s="8" t="s">
        <v>45</v>
      </c>
      <c r="C182" s="16" t="s">
        <v>39</v>
      </c>
      <c r="D182" s="16" t="s">
        <v>91</v>
      </c>
      <c r="E182" s="39" t="s">
        <v>63</v>
      </c>
      <c r="F182" s="39" t="s">
        <v>7</v>
      </c>
      <c r="G182" s="79">
        <f>G183</f>
        <v>0</v>
      </c>
      <c r="H182" s="30"/>
    </row>
    <row r="183" spans="1:8" ht="14.25" hidden="1">
      <c r="A183" s="12" t="s">
        <v>31</v>
      </c>
      <c r="B183" s="31" t="s">
        <v>45</v>
      </c>
      <c r="C183" s="11" t="s">
        <v>39</v>
      </c>
      <c r="D183" s="11" t="s">
        <v>91</v>
      </c>
      <c r="E183" s="37" t="s">
        <v>63</v>
      </c>
      <c r="F183" s="37" t="s">
        <v>32</v>
      </c>
      <c r="G183" s="80">
        <f>G184</f>
        <v>0</v>
      </c>
      <c r="H183" s="30"/>
    </row>
    <row r="184" spans="1:7" ht="14.25" hidden="1">
      <c r="A184" s="12" t="s">
        <v>33</v>
      </c>
      <c r="B184" s="31" t="s">
        <v>45</v>
      </c>
      <c r="C184" s="11" t="s">
        <v>39</v>
      </c>
      <c r="D184" s="11" t="s">
        <v>91</v>
      </c>
      <c r="E184" s="37" t="s">
        <v>63</v>
      </c>
      <c r="F184" s="37" t="s">
        <v>34</v>
      </c>
      <c r="G184" s="80"/>
    </row>
    <row r="185" spans="1:8" ht="14.25">
      <c r="A185" s="9" t="s">
        <v>48</v>
      </c>
      <c r="B185" s="5" t="s">
        <v>45</v>
      </c>
      <c r="C185" s="10" t="s">
        <v>190</v>
      </c>
      <c r="D185" s="10" t="s">
        <v>21</v>
      </c>
      <c r="E185" s="71" t="s">
        <v>7</v>
      </c>
      <c r="F185" s="71" t="s">
        <v>7</v>
      </c>
      <c r="G185" s="77">
        <f>G195+G186</f>
        <v>13104.7</v>
      </c>
      <c r="H185" s="30"/>
    </row>
    <row r="186" spans="1:8" ht="33.75" customHeight="1">
      <c r="A186" s="25" t="s">
        <v>402</v>
      </c>
      <c r="B186" s="32" t="s">
        <v>45</v>
      </c>
      <c r="C186" s="23" t="s">
        <v>190</v>
      </c>
      <c r="D186" s="23" t="s">
        <v>169</v>
      </c>
      <c r="E186" s="24" t="s">
        <v>7</v>
      </c>
      <c r="F186" s="24" t="s">
        <v>7</v>
      </c>
      <c r="G186" s="78">
        <f>G187+G191</f>
        <v>2763.1</v>
      </c>
      <c r="H186" s="30"/>
    </row>
    <row r="187" spans="1:8" ht="15" customHeight="1">
      <c r="A187" s="17" t="s">
        <v>165</v>
      </c>
      <c r="B187" s="8" t="s">
        <v>45</v>
      </c>
      <c r="C187" s="16" t="s">
        <v>190</v>
      </c>
      <c r="D187" s="16" t="s">
        <v>169</v>
      </c>
      <c r="E187" s="39" t="s">
        <v>164</v>
      </c>
      <c r="F187" s="39" t="s">
        <v>7</v>
      </c>
      <c r="G187" s="79">
        <f>G188</f>
        <v>2431.6</v>
      </c>
      <c r="H187" s="30"/>
    </row>
    <row r="188" spans="1:8" ht="14.25">
      <c r="A188" s="12" t="s">
        <v>11</v>
      </c>
      <c r="B188" s="31" t="s">
        <v>45</v>
      </c>
      <c r="C188" s="11" t="s">
        <v>190</v>
      </c>
      <c r="D188" s="11" t="s">
        <v>169</v>
      </c>
      <c r="E188" s="37" t="s">
        <v>164</v>
      </c>
      <c r="F188" s="37" t="s">
        <v>12</v>
      </c>
      <c r="G188" s="80">
        <f>G189</f>
        <v>2431.6</v>
      </c>
      <c r="H188" s="30"/>
    </row>
    <row r="189" spans="1:8" ht="14.25">
      <c r="A189" s="13" t="s">
        <v>56</v>
      </c>
      <c r="B189" s="31" t="s">
        <v>45</v>
      </c>
      <c r="C189" s="11" t="s">
        <v>190</v>
      </c>
      <c r="D189" s="37" t="s">
        <v>169</v>
      </c>
      <c r="E189" s="37" t="s">
        <v>164</v>
      </c>
      <c r="F189" s="37" t="s">
        <v>18</v>
      </c>
      <c r="G189" s="80">
        <f>G190</f>
        <v>2431.6</v>
      </c>
      <c r="H189" s="30"/>
    </row>
    <row r="190" spans="1:8" ht="14.25">
      <c r="A190" s="12" t="s">
        <v>57</v>
      </c>
      <c r="B190" s="31" t="s">
        <v>45</v>
      </c>
      <c r="C190" s="11" t="s">
        <v>190</v>
      </c>
      <c r="D190" s="11" t="s">
        <v>169</v>
      </c>
      <c r="E190" s="11" t="s">
        <v>164</v>
      </c>
      <c r="F190" s="11" t="s">
        <v>28</v>
      </c>
      <c r="G190" s="82">
        <v>2431.6</v>
      </c>
      <c r="H190" s="30"/>
    </row>
    <row r="191" spans="1:8" ht="14.25">
      <c r="A191" s="17" t="s">
        <v>62</v>
      </c>
      <c r="B191" s="8" t="s">
        <v>45</v>
      </c>
      <c r="C191" s="16" t="s">
        <v>190</v>
      </c>
      <c r="D191" s="16" t="s">
        <v>169</v>
      </c>
      <c r="E191" s="39" t="s">
        <v>63</v>
      </c>
      <c r="F191" s="39" t="s">
        <v>7</v>
      </c>
      <c r="G191" s="79">
        <f>G192</f>
        <v>331.5</v>
      </c>
      <c r="H191" s="30"/>
    </row>
    <row r="192" spans="1:8" ht="14.25">
      <c r="A192" s="12" t="s">
        <v>11</v>
      </c>
      <c r="B192" s="31" t="s">
        <v>45</v>
      </c>
      <c r="C192" s="11" t="s">
        <v>190</v>
      </c>
      <c r="D192" s="11" t="s">
        <v>169</v>
      </c>
      <c r="E192" s="37" t="s">
        <v>63</v>
      </c>
      <c r="F192" s="37" t="s">
        <v>12</v>
      </c>
      <c r="G192" s="80">
        <f>G193</f>
        <v>331.5</v>
      </c>
      <c r="H192" s="30"/>
    </row>
    <row r="193" spans="1:8" ht="14.25">
      <c r="A193" s="13" t="s">
        <v>56</v>
      </c>
      <c r="B193" s="31" t="s">
        <v>45</v>
      </c>
      <c r="C193" s="11" t="s">
        <v>190</v>
      </c>
      <c r="D193" s="37" t="s">
        <v>169</v>
      </c>
      <c r="E193" s="37" t="s">
        <v>63</v>
      </c>
      <c r="F193" s="37" t="s">
        <v>18</v>
      </c>
      <c r="G193" s="80">
        <f>G194</f>
        <v>331.5</v>
      </c>
      <c r="H193" s="30"/>
    </row>
    <row r="194" spans="1:8" ht="14.25">
      <c r="A194" s="12" t="s">
        <v>57</v>
      </c>
      <c r="B194" s="31" t="s">
        <v>45</v>
      </c>
      <c r="C194" s="11" t="s">
        <v>190</v>
      </c>
      <c r="D194" s="11" t="s">
        <v>169</v>
      </c>
      <c r="E194" s="11" t="s">
        <v>63</v>
      </c>
      <c r="F194" s="11" t="s">
        <v>28</v>
      </c>
      <c r="G194" s="82">
        <v>331.5</v>
      </c>
      <c r="H194" s="30"/>
    </row>
    <row r="195" spans="1:8" ht="15">
      <c r="A195" s="58" t="s">
        <v>48</v>
      </c>
      <c r="B195" s="32" t="s">
        <v>45</v>
      </c>
      <c r="C195" s="23" t="s">
        <v>190</v>
      </c>
      <c r="D195" s="23" t="s">
        <v>106</v>
      </c>
      <c r="E195" s="24" t="s">
        <v>7</v>
      </c>
      <c r="F195" s="24" t="s">
        <v>7</v>
      </c>
      <c r="G195" s="77">
        <f>G196+G203+G219+G213</f>
        <v>10341.6</v>
      </c>
      <c r="H195" s="30"/>
    </row>
    <row r="196" spans="1:8" ht="15">
      <c r="A196" s="22" t="s">
        <v>49</v>
      </c>
      <c r="B196" s="32" t="s">
        <v>45</v>
      </c>
      <c r="C196" s="23" t="s">
        <v>190</v>
      </c>
      <c r="D196" s="23" t="s">
        <v>74</v>
      </c>
      <c r="E196" s="24" t="s">
        <v>7</v>
      </c>
      <c r="F196" s="24" t="s">
        <v>7</v>
      </c>
      <c r="G196" s="78">
        <f>G197</f>
        <v>1865.3</v>
      </c>
      <c r="H196" s="30"/>
    </row>
    <row r="197" spans="1:8" ht="25.5">
      <c r="A197" s="15" t="s">
        <v>62</v>
      </c>
      <c r="B197" s="8" t="s">
        <v>45</v>
      </c>
      <c r="C197" s="16" t="s">
        <v>190</v>
      </c>
      <c r="D197" s="16" t="s">
        <v>74</v>
      </c>
      <c r="E197" s="39" t="s">
        <v>63</v>
      </c>
      <c r="F197" s="39" t="s">
        <v>7</v>
      </c>
      <c r="G197" s="79">
        <f>G198+G211</f>
        <v>1865.3</v>
      </c>
      <c r="H197" s="30"/>
    </row>
    <row r="198" spans="1:8" ht="14.25">
      <c r="A198" s="12" t="s">
        <v>11</v>
      </c>
      <c r="B198" s="31" t="s">
        <v>45</v>
      </c>
      <c r="C198" s="11" t="s">
        <v>190</v>
      </c>
      <c r="D198" s="11" t="s">
        <v>74</v>
      </c>
      <c r="E198" s="37" t="s">
        <v>63</v>
      </c>
      <c r="F198" s="37" t="s">
        <v>12</v>
      </c>
      <c r="G198" s="80">
        <f>G199</f>
        <v>1765.3</v>
      </c>
      <c r="H198" s="30"/>
    </row>
    <row r="199" spans="1:8" ht="14.25">
      <c r="A199" s="12" t="s">
        <v>56</v>
      </c>
      <c r="B199" s="31" t="s">
        <v>45</v>
      </c>
      <c r="C199" s="11" t="s">
        <v>190</v>
      </c>
      <c r="D199" s="11" t="s">
        <v>74</v>
      </c>
      <c r="E199" s="37" t="s">
        <v>63</v>
      </c>
      <c r="F199" s="37" t="s">
        <v>18</v>
      </c>
      <c r="G199" s="80">
        <f>G200+G201+G202</f>
        <v>1765.3</v>
      </c>
      <c r="H199" s="30"/>
    </row>
    <row r="200" spans="1:8" ht="12.75" customHeight="1">
      <c r="A200" s="13" t="s">
        <v>25</v>
      </c>
      <c r="B200" s="31" t="s">
        <v>45</v>
      </c>
      <c r="C200" s="11" t="s">
        <v>190</v>
      </c>
      <c r="D200" s="37" t="s">
        <v>74</v>
      </c>
      <c r="E200" s="37" t="s">
        <v>63</v>
      </c>
      <c r="F200" s="37" t="s">
        <v>26</v>
      </c>
      <c r="G200" s="80">
        <v>251.7</v>
      </c>
      <c r="H200" s="30"/>
    </row>
    <row r="201" spans="1:8" ht="14.25">
      <c r="A201" s="12" t="s">
        <v>72</v>
      </c>
      <c r="B201" s="31" t="s">
        <v>45</v>
      </c>
      <c r="C201" s="11" t="s">
        <v>190</v>
      </c>
      <c r="D201" s="11" t="s">
        <v>74</v>
      </c>
      <c r="E201" s="37" t="s">
        <v>63</v>
      </c>
      <c r="F201" s="37" t="s">
        <v>27</v>
      </c>
      <c r="G201" s="80">
        <v>400</v>
      </c>
      <c r="H201" s="30"/>
    </row>
    <row r="202" spans="1:8" ht="17.25" customHeight="1">
      <c r="A202" s="12" t="s">
        <v>57</v>
      </c>
      <c r="B202" s="23" t="s">
        <v>45</v>
      </c>
      <c r="C202" s="11" t="s">
        <v>190</v>
      </c>
      <c r="D202" s="11" t="s">
        <v>74</v>
      </c>
      <c r="E202" s="37" t="s">
        <v>63</v>
      </c>
      <c r="F202" s="37" t="s">
        <v>28</v>
      </c>
      <c r="G202" s="80">
        <v>1113.6</v>
      </c>
      <c r="H202" s="30"/>
    </row>
    <row r="203" spans="1:8" ht="44.25" customHeight="1" hidden="1">
      <c r="A203" s="25" t="s">
        <v>75</v>
      </c>
      <c r="B203" s="8" t="s">
        <v>45</v>
      </c>
      <c r="C203" s="23" t="s">
        <v>39</v>
      </c>
      <c r="D203" s="23" t="s">
        <v>76</v>
      </c>
      <c r="E203" s="24" t="s">
        <v>7</v>
      </c>
      <c r="F203" s="24" t="s">
        <v>7</v>
      </c>
      <c r="G203" s="78">
        <f>G204</f>
        <v>0</v>
      </c>
      <c r="H203" s="30"/>
    </row>
    <row r="204" spans="1:8" ht="15" customHeight="1" hidden="1">
      <c r="A204" s="15" t="s">
        <v>62</v>
      </c>
      <c r="B204" s="31" t="s">
        <v>45</v>
      </c>
      <c r="C204" s="16" t="s">
        <v>39</v>
      </c>
      <c r="D204" s="16" t="s">
        <v>76</v>
      </c>
      <c r="E204" s="39" t="s">
        <v>63</v>
      </c>
      <c r="F204" s="39" t="s">
        <v>7</v>
      </c>
      <c r="G204" s="79">
        <f>G205+G209</f>
        <v>0</v>
      </c>
      <c r="H204" s="30"/>
    </row>
    <row r="205" spans="1:8" ht="15.75" customHeight="1" hidden="1">
      <c r="A205" s="12" t="s">
        <v>11</v>
      </c>
      <c r="B205" s="31" t="s">
        <v>45</v>
      </c>
      <c r="C205" s="11" t="s">
        <v>39</v>
      </c>
      <c r="D205" s="11" t="s">
        <v>76</v>
      </c>
      <c r="E205" s="37" t="s">
        <v>63</v>
      </c>
      <c r="F205" s="37" t="s">
        <v>12</v>
      </c>
      <c r="G205" s="80">
        <f>G206</f>
        <v>0</v>
      </c>
      <c r="H205" s="30"/>
    </row>
    <row r="206" spans="1:8" ht="15.75" customHeight="1" hidden="1">
      <c r="A206" s="13" t="s">
        <v>56</v>
      </c>
      <c r="B206" s="31" t="s">
        <v>45</v>
      </c>
      <c r="C206" s="11" t="s">
        <v>39</v>
      </c>
      <c r="D206" s="37" t="s">
        <v>76</v>
      </c>
      <c r="E206" s="37" t="s">
        <v>63</v>
      </c>
      <c r="F206" s="37" t="s">
        <v>18</v>
      </c>
      <c r="G206" s="80">
        <f>G207+G208</f>
        <v>0</v>
      </c>
      <c r="H206" s="30"/>
    </row>
    <row r="207" spans="1:7" ht="14.25" customHeight="1" hidden="1">
      <c r="A207" s="45" t="s">
        <v>72</v>
      </c>
      <c r="B207" s="31" t="s">
        <v>45</v>
      </c>
      <c r="C207" s="11" t="s">
        <v>39</v>
      </c>
      <c r="D207" s="11" t="s">
        <v>76</v>
      </c>
      <c r="E207" s="11" t="s">
        <v>63</v>
      </c>
      <c r="F207" s="11" t="s">
        <v>27</v>
      </c>
      <c r="G207" s="82"/>
    </row>
    <row r="208" spans="1:7" ht="14.25" customHeight="1" hidden="1">
      <c r="A208" s="12" t="s">
        <v>57</v>
      </c>
      <c r="B208" s="31" t="s">
        <v>45</v>
      </c>
      <c r="C208" s="11" t="s">
        <v>39</v>
      </c>
      <c r="D208" s="11" t="s">
        <v>76</v>
      </c>
      <c r="E208" s="11" t="s">
        <v>63</v>
      </c>
      <c r="F208" s="11" t="s">
        <v>28</v>
      </c>
      <c r="G208" s="82"/>
    </row>
    <row r="209" spans="1:8" ht="14.25" customHeight="1" hidden="1">
      <c r="A209" s="12" t="s">
        <v>31</v>
      </c>
      <c r="B209" s="31" t="s">
        <v>45</v>
      </c>
      <c r="C209" s="11" t="s">
        <v>39</v>
      </c>
      <c r="D209" s="11" t="s">
        <v>76</v>
      </c>
      <c r="E209" s="11" t="s">
        <v>63</v>
      </c>
      <c r="F209" s="11" t="s">
        <v>32</v>
      </c>
      <c r="G209" s="82">
        <f>G210</f>
        <v>0</v>
      </c>
      <c r="H209" s="30"/>
    </row>
    <row r="210" spans="1:7" ht="14.25" customHeight="1" hidden="1">
      <c r="A210" s="26" t="s">
        <v>35</v>
      </c>
      <c r="B210" s="31" t="s">
        <v>45</v>
      </c>
      <c r="C210" s="11" t="s">
        <v>39</v>
      </c>
      <c r="D210" s="11" t="s">
        <v>76</v>
      </c>
      <c r="E210" s="11" t="s">
        <v>63</v>
      </c>
      <c r="F210" s="11" t="s">
        <v>36</v>
      </c>
      <c r="G210" s="82"/>
    </row>
    <row r="211" spans="1:8" ht="14.25" customHeight="1">
      <c r="A211" s="26" t="s">
        <v>31</v>
      </c>
      <c r="B211" s="31" t="s">
        <v>45</v>
      </c>
      <c r="C211" s="11" t="s">
        <v>190</v>
      </c>
      <c r="D211" s="11" t="s">
        <v>74</v>
      </c>
      <c r="E211" s="11" t="s">
        <v>63</v>
      </c>
      <c r="F211" s="11" t="s">
        <v>32</v>
      </c>
      <c r="G211" s="82">
        <f>G212</f>
        <v>100</v>
      </c>
      <c r="H211" s="30"/>
    </row>
    <row r="212" spans="1:8" ht="14.25" customHeight="1">
      <c r="A212" s="26" t="s">
        <v>35</v>
      </c>
      <c r="B212" s="31" t="s">
        <v>45</v>
      </c>
      <c r="C212" s="11" t="s">
        <v>190</v>
      </c>
      <c r="D212" s="11" t="s">
        <v>74</v>
      </c>
      <c r="E212" s="11" t="s">
        <v>63</v>
      </c>
      <c r="F212" s="11" t="s">
        <v>36</v>
      </c>
      <c r="G212" s="82">
        <v>100</v>
      </c>
      <c r="H212" s="30"/>
    </row>
    <row r="213" spans="1:8" ht="14.25" customHeight="1">
      <c r="A213" s="25" t="s">
        <v>86</v>
      </c>
      <c r="B213" s="5" t="s">
        <v>45</v>
      </c>
      <c r="C213" s="23" t="s">
        <v>190</v>
      </c>
      <c r="D213" s="23" t="s">
        <v>87</v>
      </c>
      <c r="E213" s="24" t="s">
        <v>7</v>
      </c>
      <c r="F213" s="24" t="s">
        <v>7</v>
      </c>
      <c r="G213" s="78">
        <f>G214</f>
        <v>726.7</v>
      </c>
      <c r="H213" s="30"/>
    </row>
    <row r="214" spans="1:8" ht="14.25" customHeight="1">
      <c r="A214" s="15" t="s">
        <v>62</v>
      </c>
      <c r="B214" s="4" t="s">
        <v>45</v>
      </c>
      <c r="C214" s="16" t="s">
        <v>190</v>
      </c>
      <c r="D214" s="16" t="s">
        <v>87</v>
      </c>
      <c r="E214" s="39" t="s">
        <v>63</v>
      </c>
      <c r="F214" s="39" t="s">
        <v>7</v>
      </c>
      <c r="G214" s="79">
        <f>G215</f>
        <v>726.7</v>
      </c>
      <c r="H214" s="30"/>
    </row>
    <row r="215" spans="1:8" ht="14.25" customHeight="1">
      <c r="A215" s="12" t="s">
        <v>11</v>
      </c>
      <c r="B215" s="5" t="s">
        <v>45</v>
      </c>
      <c r="C215" s="11" t="s">
        <v>190</v>
      </c>
      <c r="D215" s="11" t="s">
        <v>87</v>
      </c>
      <c r="E215" s="37" t="s">
        <v>63</v>
      </c>
      <c r="F215" s="37" t="s">
        <v>12</v>
      </c>
      <c r="G215" s="80">
        <f>G216</f>
        <v>726.7</v>
      </c>
      <c r="H215" s="30"/>
    </row>
    <row r="216" spans="1:8" ht="12.75" customHeight="1">
      <c r="A216" s="13" t="s">
        <v>56</v>
      </c>
      <c r="B216" s="32" t="s">
        <v>45</v>
      </c>
      <c r="C216" s="11" t="s">
        <v>190</v>
      </c>
      <c r="D216" s="37" t="s">
        <v>87</v>
      </c>
      <c r="E216" s="37" t="s">
        <v>63</v>
      </c>
      <c r="F216" s="37" t="s">
        <v>18</v>
      </c>
      <c r="G216" s="80">
        <f>G217+G218</f>
        <v>726.7</v>
      </c>
      <c r="H216" s="30"/>
    </row>
    <row r="217" spans="1:8" ht="17.25" customHeight="1">
      <c r="A217" s="45" t="s">
        <v>72</v>
      </c>
      <c r="B217" s="32" t="s">
        <v>45</v>
      </c>
      <c r="C217" s="11" t="s">
        <v>190</v>
      </c>
      <c r="D217" s="11" t="s">
        <v>87</v>
      </c>
      <c r="E217" s="11" t="s">
        <v>63</v>
      </c>
      <c r="F217" s="11" t="s">
        <v>27</v>
      </c>
      <c r="G217" s="82">
        <v>100</v>
      </c>
      <c r="H217" s="30"/>
    </row>
    <row r="218" spans="1:8" ht="14.25">
      <c r="A218" s="12" t="s">
        <v>57</v>
      </c>
      <c r="B218" s="8" t="s">
        <v>45</v>
      </c>
      <c r="C218" s="11" t="s">
        <v>190</v>
      </c>
      <c r="D218" s="11" t="s">
        <v>87</v>
      </c>
      <c r="E218" s="11" t="s">
        <v>63</v>
      </c>
      <c r="F218" s="11" t="s">
        <v>28</v>
      </c>
      <c r="G218" s="82">
        <v>626.7</v>
      </c>
      <c r="H218" s="30"/>
    </row>
    <row r="219" spans="1:8" ht="27">
      <c r="A219" s="36" t="s">
        <v>84</v>
      </c>
      <c r="B219" s="32" t="s">
        <v>45</v>
      </c>
      <c r="C219" s="23" t="s">
        <v>190</v>
      </c>
      <c r="D219" s="23" t="s">
        <v>85</v>
      </c>
      <c r="E219" s="23" t="s">
        <v>7</v>
      </c>
      <c r="F219" s="23" t="s">
        <v>7</v>
      </c>
      <c r="G219" s="78">
        <f>G220</f>
        <v>7749.6</v>
      </c>
      <c r="H219" s="30"/>
    </row>
    <row r="220" spans="1:8" ht="14.25">
      <c r="A220" s="17" t="s">
        <v>62</v>
      </c>
      <c r="B220" s="8" t="s">
        <v>45</v>
      </c>
      <c r="C220" s="16" t="s">
        <v>190</v>
      </c>
      <c r="D220" s="16" t="s">
        <v>85</v>
      </c>
      <c r="E220" s="16" t="s">
        <v>63</v>
      </c>
      <c r="F220" s="16" t="s">
        <v>7</v>
      </c>
      <c r="G220" s="84">
        <f>G221+G226</f>
        <v>7749.6</v>
      </c>
      <c r="H220" s="30"/>
    </row>
    <row r="221" spans="1:8" ht="14.25">
      <c r="A221" s="12" t="s">
        <v>11</v>
      </c>
      <c r="B221" s="31" t="s">
        <v>45</v>
      </c>
      <c r="C221" s="11" t="s">
        <v>190</v>
      </c>
      <c r="D221" s="11" t="s">
        <v>85</v>
      </c>
      <c r="E221" s="11" t="s">
        <v>63</v>
      </c>
      <c r="F221" s="20">
        <v>200</v>
      </c>
      <c r="G221" s="82">
        <f>G222</f>
        <v>6926.900000000001</v>
      </c>
      <c r="H221" s="30"/>
    </row>
    <row r="222" spans="1:8" ht="14.25">
      <c r="A222" s="12" t="s">
        <v>56</v>
      </c>
      <c r="B222" s="31" t="s">
        <v>45</v>
      </c>
      <c r="C222" s="11" t="s">
        <v>190</v>
      </c>
      <c r="D222" s="11" t="s">
        <v>85</v>
      </c>
      <c r="E222" s="11" t="s">
        <v>63</v>
      </c>
      <c r="F222" s="20">
        <v>220</v>
      </c>
      <c r="G222" s="82">
        <f>G224+G223+G225</f>
        <v>6926.900000000001</v>
      </c>
      <c r="H222" s="30"/>
    </row>
    <row r="223" spans="1:8" ht="14.25">
      <c r="A223" s="12" t="s">
        <v>19</v>
      </c>
      <c r="B223" s="31" t="s">
        <v>45</v>
      </c>
      <c r="C223" s="11" t="s">
        <v>190</v>
      </c>
      <c r="D223" s="11" t="s">
        <v>85</v>
      </c>
      <c r="E223" s="11" t="s">
        <v>63</v>
      </c>
      <c r="F223" s="20">
        <v>222</v>
      </c>
      <c r="G223" s="82">
        <v>300</v>
      </c>
      <c r="H223" s="30"/>
    </row>
    <row r="224" spans="1:8" ht="14.25">
      <c r="A224" s="12" t="s">
        <v>72</v>
      </c>
      <c r="B224" s="31" t="s">
        <v>45</v>
      </c>
      <c r="C224" s="11" t="s">
        <v>190</v>
      </c>
      <c r="D224" s="11" t="s">
        <v>85</v>
      </c>
      <c r="E224" s="11" t="s">
        <v>63</v>
      </c>
      <c r="F224" s="20">
        <v>225</v>
      </c>
      <c r="G224" s="82">
        <v>6297.1</v>
      </c>
      <c r="H224" s="30"/>
    </row>
    <row r="225" spans="1:8" ht="14.25">
      <c r="A225" s="12" t="s">
        <v>57</v>
      </c>
      <c r="B225" s="31" t="s">
        <v>45</v>
      </c>
      <c r="C225" s="11" t="s">
        <v>190</v>
      </c>
      <c r="D225" s="11" t="s">
        <v>85</v>
      </c>
      <c r="E225" s="11" t="s">
        <v>63</v>
      </c>
      <c r="F225" s="20">
        <v>226</v>
      </c>
      <c r="G225" s="82">
        <f>30+25+6.8+30+150+88</f>
        <v>329.8</v>
      </c>
      <c r="H225" s="30"/>
    </row>
    <row r="226" spans="1:8" ht="14.25">
      <c r="A226" s="12" t="s">
        <v>31</v>
      </c>
      <c r="B226" s="31" t="s">
        <v>45</v>
      </c>
      <c r="C226" s="11" t="s">
        <v>190</v>
      </c>
      <c r="D226" s="11" t="s">
        <v>85</v>
      </c>
      <c r="E226" s="11" t="s">
        <v>63</v>
      </c>
      <c r="F226" s="20">
        <v>300</v>
      </c>
      <c r="G226" s="82">
        <f>G227+G228</f>
        <v>822.7</v>
      </c>
      <c r="H226" s="30"/>
    </row>
    <row r="227" spans="1:8" ht="14.25">
      <c r="A227" s="12" t="s">
        <v>33</v>
      </c>
      <c r="B227" s="31" t="s">
        <v>45</v>
      </c>
      <c r="C227" s="11" t="s">
        <v>190</v>
      </c>
      <c r="D227" s="11" t="s">
        <v>85</v>
      </c>
      <c r="E227" s="11" t="s">
        <v>63</v>
      </c>
      <c r="F227" s="20">
        <v>310</v>
      </c>
      <c r="G227" s="82">
        <v>818.1</v>
      </c>
      <c r="H227" s="30"/>
    </row>
    <row r="228" spans="1:8" ht="14.25">
      <c r="A228" s="26" t="s">
        <v>35</v>
      </c>
      <c r="B228" s="31" t="s">
        <v>45</v>
      </c>
      <c r="C228" s="11" t="s">
        <v>190</v>
      </c>
      <c r="D228" s="11" t="s">
        <v>85</v>
      </c>
      <c r="E228" s="11" t="s">
        <v>63</v>
      </c>
      <c r="F228" s="20">
        <v>340</v>
      </c>
      <c r="G228" s="82">
        <v>4.6</v>
      </c>
      <c r="H228" s="30"/>
    </row>
    <row r="229" spans="1:8" ht="14.25">
      <c r="A229" s="18" t="s">
        <v>109</v>
      </c>
      <c r="B229" s="4" t="s">
        <v>45</v>
      </c>
      <c r="C229" s="19" t="s">
        <v>198</v>
      </c>
      <c r="D229" s="19" t="s">
        <v>21</v>
      </c>
      <c r="E229" s="19" t="s">
        <v>7</v>
      </c>
      <c r="F229" s="19" t="s">
        <v>7</v>
      </c>
      <c r="G229" s="85">
        <f>G230</f>
        <v>4196</v>
      </c>
      <c r="H229" s="30"/>
    </row>
    <row r="230" spans="1:8" ht="14.25">
      <c r="A230" s="9" t="s">
        <v>43</v>
      </c>
      <c r="B230" s="5" t="s">
        <v>45</v>
      </c>
      <c r="C230" s="10" t="s">
        <v>191</v>
      </c>
      <c r="D230" s="10" t="s">
        <v>21</v>
      </c>
      <c r="E230" s="10" t="s">
        <v>7</v>
      </c>
      <c r="F230" s="10" t="s">
        <v>7</v>
      </c>
      <c r="G230" s="86">
        <f>G231+G245</f>
        <v>4196</v>
      </c>
      <c r="H230" s="30"/>
    </row>
    <row r="231" spans="1:8" ht="33.75" customHeight="1">
      <c r="A231" s="25" t="s">
        <v>51</v>
      </c>
      <c r="B231" s="32" t="s">
        <v>45</v>
      </c>
      <c r="C231" s="23" t="s">
        <v>191</v>
      </c>
      <c r="D231" s="23" t="s">
        <v>44</v>
      </c>
      <c r="E231" s="23" t="s">
        <v>7</v>
      </c>
      <c r="F231" s="23" t="s">
        <v>7</v>
      </c>
      <c r="G231" s="83">
        <f>G232</f>
        <v>2383.7999999999997</v>
      </c>
      <c r="H231" s="30"/>
    </row>
    <row r="232" spans="1:8" ht="27">
      <c r="A232" s="25" t="s">
        <v>136</v>
      </c>
      <c r="B232" s="32" t="s">
        <v>45</v>
      </c>
      <c r="C232" s="23" t="s">
        <v>191</v>
      </c>
      <c r="D232" s="23" t="s">
        <v>52</v>
      </c>
      <c r="E232" s="23" t="s">
        <v>7</v>
      </c>
      <c r="F232" s="23" t="s">
        <v>7</v>
      </c>
      <c r="G232" s="83">
        <f>G233</f>
        <v>2383.7999999999997</v>
      </c>
      <c r="H232" s="30"/>
    </row>
    <row r="233" spans="1:8" ht="14.25">
      <c r="A233" s="47" t="s">
        <v>127</v>
      </c>
      <c r="B233" s="8" t="s">
        <v>45</v>
      </c>
      <c r="C233" s="16" t="s">
        <v>191</v>
      </c>
      <c r="D233" s="16" t="s">
        <v>52</v>
      </c>
      <c r="E233" s="16" t="s">
        <v>53</v>
      </c>
      <c r="F233" s="16" t="s">
        <v>7</v>
      </c>
      <c r="G233" s="84">
        <f>G234+G242</f>
        <v>2383.7999999999997</v>
      </c>
      <c r="H233" s="30"/>
    </row>
    <row r="234" spans="1:8" ht="14.25">
      <c r="A234" s="13" t="s">
        <v>11</v>
      </c>
      <c r="B234" s="31" t="s">
        <v>45</v>
      </c>
      <c r="C234" s="11" t="s">
        <v>191</v>
      </c>
      <c r="D234" s="11" t="s">
        <v>52</v>
      </c>
      <c r="E234" s="11" t="s">
        <v>53</v>
      </c>
      <c r="F234" s="11" t="s">
        <v>12</v>
      </c>
      <c r="G234" s="82">
        <f>G235+G238+G241</f>
        <v>2313.2</v>
      </c>
      <c r="H234" s="30"/>
    </row>
    <row r="235" spans="1:8" ht="14.25">
      <c r="A235" s="12" t="s">
        <v>55</v>
      </c>
      <c r="B235" s="31" t="s">
        <v>45</v>
      </c>
      <c r="C235" s="11" t="s">
        <v>191</v>
      </c>
      <c r="D235" s="11" t="s">
        <v>52</v>
      </c>
      <c r="E235" s="11" t="s">
        <v>53</v>
      </c>
      <c r="F235" s="20">
        <v>210</v>
      </c>
      <c r="G235" s="82">
        <f>G236+G237</f>
        <v>1120.1999999999998</v>
      </c>
      <c r="H235" s="30"/>
    </row>
    <row r="236" spans="1:8" ht="14.25">
      <c r="A236" s="12" t="s">
        <v>14</v>
      </c>
      <c r="B236" s="31" t="s">
        <v>45</v>
      </c>
      <c r="C236" s="11" t="s">
        <v>191</v>
      </c>
      <c r="D236" s="11" t="s">
        <v>52</v>
      </c>
      <c r="E236" s="11" t="s">
        <v>53</v>
      </c>
      <c r="F236" s="20">
        <v>211</v>
      </c>
      <c r="G236" s="82">
        <v>860.3</v>
      </c>
      <c r="H236" s="30"/>
    </row>
    <row r="237" spans="1:8" ht="14.25">
      <c r="A237" s="12" t="s">
        <v>54</v>
      </c>
      <c r="B237" s="31" t="s">
        <v>45</v>
      </c>
      <c r="C237" s="11" t="s">
        <v>191</v>
      </c>
      <c r="D237" s="11" t="s">
        <v>52</v>
      </c>
      <c r="E237" s="11" t="s">
        <v>53</v>
      </c>
      <c r="F237" s="20">
        <v>213</v>
      </c>
      <c r="G237" s="82">
        <v>259.9</v>
      </c>
      <c r="H237" s="30"/>
    </row>
    <row r="238" spans="1:8" ht="14.25">
      <c r="A238" s="12" t="s">
        <v>56</v>
      </c>
      <c r="B238" s="31" t="s">
        <v>45</v>
      </c>
      <c r="C238" s="31" t="s">
        <v>191</v>
      </c>
      <c r="D238" s="31" t="s">
        <v>52</v>
      </c>
      <c r="E238" s="31" t="s">
        <v>53</v>
      </c>
      <c r="F238" s="20">
        <v>220</v>
      </c>
      <c r="G238" s="82">
        <f>G239+G240</f>
        <v>1063</v>
      </c>
      <c r="H238" s="30"/>
    </row>
    <row r="239" spans="1:8" ht="14.25">
      <c r="A239" s="12" t="s">
        <v>69</v>
      </c>
      <c r="B239" s="31" t="s">
        <v>45</v>
      </c>
      <c r="C239" s="31" t="s">
        <v>191</v>
      </c>
      <c r="D239" s="31" t="s">
        <v>52</v>
      </c>
      <c r="E239" s="31" t="s">
        <v>53</v>
      </c>
      <c r="F239" s="20">
        <v>225</v>
      </c>
      <c r="G239" s="82">
        <v>10.6</v>
      </c>
      <c r="H239" s="30"/>
    </row>
    <row r="240" spans="1:8" ht="14.25">
      <c r="A240" s="12" t="s">
        <v>57</v>
      </c>
      <c r="B240" s="31" t="s">
        <v>45</v>
      </c>
      <c r="C240" s="31" t="s">
        <v>191</v>
      </c>
      <c r="D240" s="31" t="s">
        <v>52</v>
      </c>
      <c r="E240" s="31" t="s">
        <v>53</v>
      </c>
      <c r="F240" s="20">
        <v>226</v>
      </c>
      <c r="G240" s="82">
        <v>1052.4</v>
      </c>
      <c r="H240" s="30"/>
    </row>
    <row r="241" spans="1:8" ht="14.25">
      <c r="A241" s="12" t="s">
        <v>29</v>
      </c>
      <c r="B241" s="31" t="s">
        <v>45</v>
      </c>
      <c r="C241" s="31" t="s">
        <v>191</v>
      </c>
      <c r="D241" s="31" t="s">
        <v>52</v>
      </c>
      <c r="E241" s="31" t="s">
        <v>53</v>
      </c>
      <c r="F241" s="20">
        <v>290</v>
      </c>
      <c r="G241" s="82">
        <f>110+20</f>
        <v>130</v>
      </c>
      <c r="H241" s="30"/>
    </row>
    <row r="242" spans="1:8" ht="12.75" customHeight="1">
      <c r="A242" s="12" t="s">
        <v>31</v>
      </c>
      <c r="B242" s="31" t="s">
        <v>45</v>
      </c>
      <c r="C242" s="31" t="s">
        <v>191</v>
      </c>
      <c r="D242" s="31" t="s">
        <v>52</v>
      </c>
      <c r="E242" s="31" t="s">
        <v>53</v>
      </c>
      <c r="F242" s="11" t="s">
        <v>32</v>
      </c>
      <c r="G242" s="82">
        <f>G243+G244</f>
        <v>70.6</v>
      </c>
      <c r="H242" s="30"/>
    </row>
    <row r="243" spans="1:8" ht="14.25">
      <c r="A243" s="12" t="s">
        <v>33</v>
      </c>
      <c r="B243" s="31" t="s">
        <v>45</v>
      </c>
      <c r="C243" s="11" t="s">
        <v>191</v>
      </c>
      <c r="D243" s="11" t="s">
        <v>52</v>
      </c>
      <c r="E243" s="11" t="s">
        <v>53</v>
      </c>
      <c r="F243" s="11" t="s">
        <v>34</v>
      </c>
      <c r="G243" s="80">
        <v>10.5</v>
      </c>
      <c r="H243" s="30"/>
    </row>
    <row r="244" spans="1:8" ht="12.75" customHeight="1">
      <c r="A244" s="26" t="s">
        <v>35</v>
      </c>
      <c r="B244" s="31" t="s">
        <v>45</v>
      </c>
      <c r="C244" s="11" t="s">
        <v>191</v>
      </c>
      <c r="D244" s="11" t="s">
        <v>52</v>
      </c>
      <c r="E244" s="11" t="s">
        <v>53</v>
      </c>
      <c r="F244" s="11" t="s">
        <v>36</v>
      </c>
      <c r="G244" s="80">
        <v>60.1</v>
      </c>
      <c r="H244" s="30"/>
    </row>
    <row r="245" spans="1:8" ht="30" customHeight="1">
      <c r="A245" s="25" t="s">
        <v>162</v>
      </c>
      <c r="B245" s="32" t="s">
        <v>45</v>
      </c>
      <c r="C245" s="23" t="s">
        <v>191</v>
      </c>
      <c r="D245" s="23" t="s">
        <v>170</v>
      </c>
      <c r="E245" s="23" t="s">
        <v>7</v>
      </c>
      <c r="F245" s="23" t="s">
        <v>7</v>
      </c>
      <c r="G245" s="83">
        <f>G246</f>
        <v>1812.2</v>
      </c>
      <c r="H245" s="30"/>
    </row>
    <row r="246" spans="1:8" ht="30" customHeight="1">
      <c r="A246" s="25" t="s">
        <v>173</v>
      </c>
      <c r="B246" s="23" t="s">
        <v>45</v>
      </c>
      <c r="C246" s="23" t="s">
        <v>191</v>
      </c>
      <c r="D246" s="23" t="s">
        <v>168</v>
      </c>
      <c r="E246" s="23" t="s">
        <v>7</v>
      </c>
      <c r="F246" s="23" t="s">
        <v>7</v>
      </c>
      <c r="G246" s="83">
        <f>G248</f>
        <v>1812.2</v>
      </c>
      <c r="H246" s="30"/>
    </row>
    <row r="247" spans="1:8" ht="15" customHeight="1">
      <c r="A247" s="47" t="s">
        <v>127</v>
      </c>
      <c r="B247" s="8" t="s">
        <v>45</v>
      </c>
      <c r="C247" s="16" t="s">
        <v>191</v>
      </c>
      <c r="D247" s="16" t="s">
        <v>168</v>
      </c>
      <c r="E247" s="16" t="s">
        <v>53</v>
      </c>
      <c r="F247" s="16" t="s">
        <v>7</v>
      </c>
      <c r="G247" s="84">
        <f>G248</f>
        <v>1812.2</v>
      </c>
      <c r="H247" s="30"/>
    </row>
    <row r="248" spans="1:8" ht="14.25">
      <c r="A248" s="13" t="s">
        <v>11</v>
      </c>
      <c r="B248" s="31" t="s">
        <v>45</v>
      </c>
      <c r="C248" s="11" t="s">
        <v>191</v>
      </c>
      <c r="D248" s="11" t="s">
        <v>168</v>
      </c>
      <c r="E248" s="11" t="s">
        <v>53</v>
      </c>
      <c r="F248" s="11" t="s">
        <v>12</v>
      </c>
      <c r="G248" s="82">
        <f>G249</f>
        <v>1812.2</v>
      </c>
      <c r="H248" s="30"/>
    </row>
    <row r="249" spans="1:8" ht="17.25" customHeight="1">
      <c r="A249" s="12" t="s">
        <v>56</v>
      </c>
      <c r="B249" s="31" t="s">
        <v>45</v>
      </c>
      <c r="C249" s="11" t="s">
        <v>191</v>
      </c>
      <c r="D249" s="11" t="s">
        <v>168</v>
      </c>
      <c r="E249" s="11" t="s">
        <v>53</v>
      </c>
      <c r="F249" s="20">
        <v>220</v>
      </c>
      <c r="G249" s="82">
        <f>G250</f>
        <v>1812.2</v>
      </c>
      <c r="H249" s="30"/>
    </row>
    <row r="250" spans="1:8" ht="15.75" customHeight="1">
      <c r="A250" s="12" t="s">
        <v>57</v>
      </c>
      <c r="B250" s="31" t="s">
        <v>45</v>
      </c>
      <c r="C250" s="11" t="s">
        <v>191</v>
      </c>
      <c r="D250" s="11" t="s">
        <v>168</v>
      </c>
      <c r="E250" s="11" t="s">
        <v>53</v>
      </c>
      <c r="F250" s="20">
        <v>226</v>
      </c>
      <c r="G250" s="82">
        <v>1812.2</v>
      </c>
      <c r="H250" s="30"/>
    </row>
    <row r="251" spans="1:8" ht="15">
      <c r="A251" s="18" t="s">
        <v>117</v>
      </c>
      <c r="B251" s="110" t="s">
        <v>45</v>
      </c>
      <c r="C251" s="19" t="s">
        <v>199</v>
      </c>
      <c r="D251" s="19" t="s">
        <v>21</v>
      </c>
      <c r="E251" s="19" t="s">
        <v>7</v>
      </c>
      <c r="F251" s="19" t="s">
        <v>7</v>
      </c>
      <c r="G251" s="3">
        <f>G252</f>
        <v>1816.9</v>
      </c>
      <c r="H251" s="30"/>
    </row>
    <row r="252" spans="1:8" ht="14.25">
      <c r="A252" s="9" t="s">
        <v>119</v>
      </c>
      <c r="B252" s="5" t="s">
        <v>45</v>
      </c>
      <c r="C252" s="10" t="s">
        <v>192</v>
      </c>
      <c r="D252" s="10" t="s">
        <v>21</v>
      </c>
      <c r="E252" s="10" t="s">
        <v>7</v>
      </c>
      <c r="F252" s="10" t="s">
        <v>7</v>
      </c>
      <c r="G252" s="44">
        <f>G253</f>
        <v>1816.9</v>
      </c>
      <c r="H252" s="30"/>
    </row>
    <row r="253" spans="1:8" ht="27">
      <c r="A253" s="25" t="s">
        <v>120</v>
      </c>
      <c r="B253" s="32" t="s">
        <v>45</v>
      </c>
      <c r="C253" s="23" t="s">
        <v>192</v>
      </c>
      <c r="D253" s="23" t="s">
        <v>121</v>
      </c>
      <c r="E253" s="23" t="s">
        <v>7</v>
      </c>
      <c r="F253" s="23" t="s">
        <v>7</v>
      </c>
      <c r="G253" s="41">
        <f>G254</f>
        <v>1816.9</v>
      </c>
      <c r="H253" s="30"/>
    </row>
    <row r="254" spans="1:7" ht="63.75">
      <c r="A254" s="15" t="s">
        <v>122</v>
      </c>
      <c r="B254" s="116">
        <v>737</v>
      </c>
      <c r="C254" s="16" t="s">
        <v>192</v>
      </c>
      <c r="D254" s="16" t="s">
        <v>121</v>
      </c>
      <c r="E254" s="16" t="s">
        <v>123</v>
      </c>
      <c r="F254" s="16" t="s">
        <v>7</v>
      </c>
      <c r="G254" s="42">
        <f>G255</f>
        <v>1816.9</v>
      </c>
    </row>
    <row r="255" spans="1:7" ht="14.25">
      <c r="A255" s="13" t="s">
        <v>11</v>
      </c>
      <c r="B255" s="20">
        <v>737</v>
      </c>
      <c r="C255" s="11" t="s">
        <v>192</v>
      </c>
      <c r="D255" s="11" t="s">
        <v>121</v>
      </c>
      <c r="E255" s="11" t="s">
        <v>123</v>
      </c>
      <c r="F255" s="11" t="s">
        <v>12</v>
      </c>
      <c r="G255" s="43">
        <f>G256</f>
        <v>1816.9</v>
      </c>
    </row>
    <row r="256" spans="1:7" ht="14.25">
      <c r="A256" s="12" t="s">
        <v>56</v>
      </c>
      <c r="B256" s="20">
        <v>737</v>
      </c>
      <c r="C256" s="11" t="s">
        <v>192</v>
      </c>
      <c r="D256" s="11" t="s">
        <v>121</v>
      </c>
      <c r="E256" s="11" t="s">
        <v>123</v>
      </c>
      <c r="F256" s="20">
        <v>220</v>
      </c>
      <c r="G256" s="43">
        <f>G258+G260</f>
        <v>1816.9</v>
      </c>
    </row>
    <row r="257" spans="1:7" ht="14.25" hidden="1">
      <c r="A257" s="12" t="s">
        <v>72</v>
      </c>
      <c r="B257" s="20"/>
      <c r="C257" s="31" t="s">
        <v>42</v>
      </c>
      <c r="D257" s="31" t="s">
        <v>52</v>
      </c>
      <c r="E257" s="31" t="s">
        <v>53</v>
      </c>
      <c r="F257" s="20">
        <v>225</v>
      </c>
      <c r="G257" s="43"/>
    </row>
    <row r="258" spans="1:7" ht="14.25">
      <c r="A258" s="12" t="s">
        <v>57</v>
      </c>
      <c r="B258" s="20">
        <v>737</v>
      </c>
      <c r="C258" s="11" t="s">
        <v>192</v>
      </c>
      <c r="D258" s="11" t="s">
        <v>121</v>
      </c>
      <c r="E258" s="11" t="s">
        <v>123</v>
      </c>
      <c r="F258" s="20">
        <v>226</v>
      </c>
      <c r="G258" s="82">
        <f>316.9+1500</f>
        <v>1816.9</v>
      </c>
    </row>
    <row r="259" spans="1:7" ht="14.25" hidden="1">
      <c r="A259" s="12" t="s">
        <v>29</v>
      </c>
      <c r="B259" s="102"/>
      <c r="C259" s="31" t="s">
        <v>42</v>
      </c>
      <c r="D259" s="31" t="s">
        <v>52</v>
      </c>
      <c r="E259" s="31" t="s">
        <v>53</v>
      </c>
      <c r="F259" s="20">
        <v>290</v>
      </c>
      <c r="G259" s="43"/>
    </row>
    <row r="260" spans="1:7" ht="14.25" hidden="1">
      <c r="A260" s="12" t="s">
        <v>31</v>
      </c>
      <c r="B260" s="102"/>
      <c r="C260" s="11" t="s">
        <v>118</v>
      </c>
      <c r="D260" s="11" t="s">
        <v>121</v>
      </c>
      <c r="E260" s="11" t="s">
        <v>123</v>
      </c>
      <c r="F260" s="11" t="s">
        <v>32</v>
      </c>
      <c r="G260" s="43">
        <f>G261</f>
        <v>0</v>
      </c>
    </row>
    <row r="261" spans="1:7" ht="14.25" hidden="1">
      <c r="A261" s="12" t="s">
        <v>33</v>
      </c>
      <c r="B261" s="102"/>
      <c r="C261" s="11" t="s">
        <v>118</v>
      </c>
      <c r="D261" s="11" t="s">
        <v>121</v>
      </c>
      <c r="E261" s="11" t="s">
        <v>123</v>
      </c>
      <c r="F261" s="11" t="s">
        <v>34</v>
      </c>
      <c r="G261" s="13"/>
    </row>
    <row r="262" spans="1:7" ht="61.5" customHeight="1">
      <c r="A262" s="18" t="s">
        <v>124</v>
      </c>
      <c r="B262" s="113">
        <v>737</v>
      </c>
      <c r="C262" s="19" t="s">
        <v>200</v>
      </c>
      <c r="D262" s="19" t="s">
        <v>21</v>
      </c>
      <c r="E262" s="19" t="s">
        <v>7</v>
      </c>
      <c r="F262" s="19" t="s">
        <v>7</v>
      </c>
      <c r="G262" s="3">
        <f>G263</f>
        <v>369.9</v>
      </c>
    </row>
    <row r="263" spans="1:7" ht="14.25">
      <c r="A263" s="9" t="s">
        <v>128</v>
      </c>
      <c r="B263" s="114">
        <v>737</v>
      </c>
      <c r="C263" s="10" t="s">
        <v>193</v>
      </c>
      <c r="D263" s="10" t="s">
        <v>21</v>
      </c>
      <c r="E263" s="10" t="s">
        <v>7</v>
      </c>
      <c r="F263" s="10" t="s">
        <v>7</v>
      </c>
      <c r="G263" s="44">
        <f>G264</f>
        <v>369.9</v>
      </c>
    </row>
    <row r="264" spans="1:7" ht="18.75" customHeight="1">
      <c r="A264" s="72" t="s">
        <v>128</v>
      </c>
      <c r="B264" s="115">
        <v>737</v>
      </c>
      <c r="C264" s="23" t="s">
        <v>193</v>
      </c>
      <c r="D264" s="23" t="s">
        <v>80</v>
      </c>
      <c r="E264" s="23" t="s">
        <v>7</v>
      </c>
      <c r="F264" s="23" t="s">
        <v>7</v>
      </c>
      <c r="G264" s="41">
        <f>G265</f>
        <v>369.9</v>
      </c>
    </row>
    <row r="265" spans="1:7" ht="14.25">
      <c r="A265" s="48" t="s">
        <v>82</v>
      </c>
      <c r="B265" s="116">
        <v>737</v>
      </c>
      <c r="C265" s="16" t="s">
        <v>193</v>
      </c>
      <c r="D265" s="16" t="s">
        <v>80</v>
      </c>
      <c r="E265" s="16" t="s">
        <v>81</v>
      </c>
      <c r="F265" s="16" t="s">
        <v>7</v>
      </c>
      <c r="G265" s="42">
        <f>G266</f>
        <v>369.9</v>
      </c>
    </row>
    <row r="266" spans="1:7" ht="14.25">
      <c r="A266" s="13" t="s">
        <v>11</v>
      </c>
      <c r="B266" s="20">
        <v>737</v>
      </c>
      <c r="C266" s="11" t="s">
        <v>193</v>
      </c>
      <c r="D266" s="11" t="s">
        <v>80</v>
      </c>
      <c r="E266" s="11" t="s">
        <v>81</v>
      </c>
      <c r="F266" s="11" t="s">
        <v>12</v>
      </c>
      <c r="G266" s="43">
        <f>G267</f>
        <v>369.9</v>
      </c>
    </row>
    <row r="267" spans="1:7" ht="14.25">
      <c r="A267" s="12" t="s">
        <v>79</v>
      </c>
      <c r="B267" s="20">
        <v>737</v>
      </c>
      <c r="C267" s="11" t="s">
        <v>193</v>
      </c>
      <c r="D267" s="11" t="s">
        <v>80</v>
      </c>
      <c r="E267" s="11" t="s">
        <v>81</v>
      </c>
      <c r="F267" s="20">
        <v>250</v>
      </c>
      <c r="G267" s="43">
        <f>G268+G270</f>
        <v>369.9</v>
      </c>
    </row>
    <row r="268" spans="1:7" ht="25.5">
      <c r="A268" s="12" t="s">
        <v>89</v>
      </c>
      <c r="B268" s="20">
        <v>737</v>
      </c>
      <c r="C268" s="11" t="s">
        <v>193</v>
      </c>
      <c r="D268" s="11" t="s">
        <v>80</v>
      </c>
      <c r="E268" s="11" t="s">
        <v>81</v>
      </c>
      <c r="F268" s="20">
        <v>251</v>
      </c>
      <c r="G268" s="43">
        <v>369.9</v>
      </c>
    </row>
  </sheetData>
  <mergeCells count="3">
    <mergeCell ref="A8:G8"/>
    <mergeCell ref="A9:G9"/>
    <mergeCell ref="A10:G10"/>
  </mergeCells>
  <printOptions/>
  <pageMargins left="0.83" right="0.18" top="0.26" bottom="0.26" header="0.17" footer="0.1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E20" sqref="E20"/>
    </sheetView>
  </sheetViews>
  <sheetFormatPr defaultColWidth="9.00390625" defaultRowHeight="12.75"/>
  <cols>
    <col min="1" max="1" width="54.00390625" style="28" customWidth="1"/>
    <col min="2" max="2" width="29.75390625" style="28" customWidth="1"/>
    <col min="3" max="3" width="9.25390625" style="28" customWidth="1"/>
    <col min="4" max="16384" width="9.125" style="28" customWidth="1"/>
  </cols>
  <sheetData>
    <row r="1" spans="1:3" ht="15">
      <c r="A1" s="90"/>
      <c r="B1" s="87" t="s">
        <v>217</v>
      </c>
      <c r="C1" s="88"/>
    </row>
    <row r="2" spans="1:3" ht="15">
      <c r="A2" s="91"/>
      <c r="B2" s="87" t="s">
        <v>177</v>
      </c>
      <c r="C2" s="88"/>
    </row>
    <row r="3" spans="1:3" ht="15">
      <c r="A3" s="92"/>
      <c r="B3" s="87" t="s">
        <v>137</v>
      </c>
      <c r="C3" s="89"/>
    </row>
    <row r="4" spans="1:3" ht="15">
      <c r="A4" s="90"/>
      <c r="B4" s="87" t="s">
        <v>178</v>
      </c>
      <c r="C4" s="89"/>
    </row>
    <row r="5" spans="1:3" ht="15">
      <c r="A5" s="90"/>
      <c r="B5" s="87" t="s">
        <v>218</v>
      </c>
      <c r="C5" s="89"/>
    </row>
    <row r="6" spans="1:3" ht="15">
      <c r="A6" s="90"/>
      <c r="B6" s="109" t="s">
        <v>415</v>
      </c>
      <c r="C6" s="109"/>
    </row>
    <row r="7" spans="1:3" ht="15">
      <c r="A7" s="90"/>
      <c r="B7" s="109"/>
      <c r="C7" s="109"/>
    </row>
    <row r="8" spans="1:3" ht="15">
      <c r="A8" s="204" t="s">
        <v>216</v>
      </c>
      <c r="B8" s="204"/>
      <c r="C8" s="204"/>
    </row>
    <row r="9" spans="1:3" ht="15">
      <c r="A9" s="204" t="s">
        <v>215</v>
      </c>
      <c r="B9" s="204"/>
      <c r="C9" s="204"/>
    </row>
    <row r="10" spans="1:3" ht="15">
      <c r="A10" s="103"/>
      <c r="B10" s="103"/>
      <c r="C10" s="103"/>
    </row>
    <row r="11" spans="1:3" ht="15">
      <c r="A11" s="90"/>
      <c r="B11" s="90"/>
      <c r="C11" s="92" t="s">
        <v>179</v>
      </c>
    </row>
    <row r="12" spans="1:3" ht="15">
      <c r="A12" s="106" t="s">
        <v>0</v>
      </c>
      <c r="B12" s="106" t="s">
        <v>138</v>
      </c>
      <c r="C12" s="106" t="s">
        <v>46</v>
      </c>
    </row>
    <row r="13" spans="1:3" ht="29.25">
      <c r="A13" s="95" t="s">
        <v>139</v>
      </c>
      <c r="B13" s="96" t="s">
        <v>140</v>
      </c>
      <c r="C13" s="97">
        <f>C14</f>
        <v>17826.800000000003</v>
      </c>
    </row>
    <row r="14" spans="1:3" ht="29.25">
      <c r="A14" s="95" t="s">
        <v>141</v>
      </c>
      <c r="B14" s="96" t="s">
        <v>142</v>
      </c>
      <c r="C14" s="97">
        <f>C19+C15</f>
        <v>17826.800000000003</v>
      </c>
    </row>
    <row r="15" spans="1:3" ht="18.75" customHeight="1">
      <c r="A15" s="95" t="s">
        <v>143</v>
      </c>
      <c r="B15" s="96" t="s">
        <v>144</v>
      </c>
      <c r="C15" s="97">
        <f>C16</f>
        <v>-44855.2</v>
      </c>
    </row>
    <row r="16" spans="1:3" ht="15" customHeight="1">
      <c r="A16" s="98" t="s">
        <v>145</v>
      </c>
      <c r="B16" s="93" t="s">
        <v>146</v>
      </c>
      <c r="C16" s="94">
        <f>C17</f>
        <v>-44855.2</v>
      </c>
    </row>
    <row r="17" spans="1:7" ht="16.5" customHeight="1">
      <c r="A17" s="98" t="s">
        <v>147</v>
      </c>
      <c r="B17" s="93" t="s">
        <v>148</v>
      </c>
      <c r="C17" s="94">
        <f>C18</f>
        <v>-44855.2</v>
      </c>
      <c r="E17"/>
      <c r="F17"/>
      <c r="G17"/>
    </row>
    <row r="18" spans="1:7" ht="27.75" customHeight="1">
      <c r="A18" s="98" t="s">
        <v>149</v>
      </c>
      <c r="B18" s="93" t="s">
        <v>150</v>
      </c>
      <c r="C18" s="94">
        <v>-44855.2</v>
      </c>
      <c r="E18"/>
      <c r="F18"/>
      <c r="G18"/>
    </row>
    <row r="19" spans="1:7" ht="14.25" customHeight="1">
      <c r="A19" s="95" t="s">
        <v>151</v>
      </c>
      <c r="B19" s="96" t="s">
        <v>152</v>
      </c>
      <c r="C19" s="99">
        <v>62682</v>
      </c>
      <c r="E19"/>
      <c r="F19"/>
      <c r="G19"/>
    </row>
    <row r="20" spans="1:3" ht="16.5" customHeight="1">
      <c r="A20" s="98" t="s">
        <v>153</v>
      </c>
      <c r="B20" s="93" t="s">
        <v>154</v>
      </c>
      <c r="C20" s="94">
        <f>C21</f>
        <v>62682</v>
      </c>
    </row>
    <row r="21" spans="1:3" ht="30" customHeight="1">
      <c r="A21" s="98" t="s">
        <v>155</v>
      </c>
      <c r="B21" s="93" t="s">
        <v>156</v>
      </c>
      <c r="C21" s="94">
        <f>C22</f>
        <v>62682</v>
      </c>
    </row>
    <row r="22" spans="1:4" ht="30" customHeight="1">
      <c r="A22" s="98" t="s">
        <v>157</v>
      </c>
      <c r="B22" s="93" t="s">
        <v>158</v>
      </c>
      <c r="C22" s="94">
        <v>62682</v>
      </c>
      <c r="D22" s="100"/>
    </row>
    <row r="23" ht="15">
      <c r="C23" s="101"/>
    </row>
  </sheetData>
  <mergeCells count="2">
    <mergeCell ref="A9:C9"/>
    <mergeCell ref="A8:C8"/>
  </mergeCells>
  <printOptions/>
  <pageMargins left="0.9" right="0.18" top="0.26" bottom="1" header="0.17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Eo1</dc:creator>
  <cp:keywords/>
  <dc:description/>
  <cp:lastModifiedBy>User</cp:lastModifiedBy>
  <cp:lastPrinted>2013-11-19T05:43:29Z</cp:lastPrinted>
  <dcterms:created xsi:type="dcterms:W3CDTF">2005-11-22T05:33:33Z</dcterms:created>
  <dcterms:modified xsi:type="dcterms:W3CDTF">2013-11-20T01:37:50Z</dcterms:modified>
  <cp:category/>
  <cp:version/>
  <cp:contentType/>
  <cp:contentStatus/>
</cp:coreProperties>
</file>